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20.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codeName="ThisWorkbook" defaultThemeVersion="124226"/>
  <mc:AlternateContent xmlns:mc="http://schemas.openxmlformats.org/markup-compatibility/2006">
    <mc:Choice Requires="x15">
      <x15ac:absPath xmlns:x15ac="http://schemas.microsoft.com/office/spreadsheetml/2010/11/ac" url="https://ku365-my.sharepoint.com/personal/amira_alamir_ku_edu_kw/Documents/Old pc/Desktop/"/>
    </mc:Choice>
  </mc:AlternateContent>
  <xr:revisionPtr revIDLastSave="20" documentId="8_{5CBFBB96-7B76-41A6-A74D-1EF74C6BB43F}" xr6:coauthVersionLast="47" xr6:coauthVersionMax="47" xr10:uidLastSave="{893955AB-AF5F-48A5-A06A-7B2E5E7C77D5}"/>
  <bookViews>
    <workbookView xWindow="-120" yWindow="-120" windowWidth="29040" windowHeight="15840" tabRatio="911" firstSheet="18" activeTab="18" xr2:uid="{00000000-000D-0000-FFFF-FFFF00000000}"/>
  </bookViews>
  <sheets>
    <sheet name="Holidays" sheetId="26" state="hidden" r:id="rId1"/>
    <sheet name="Instructions " sheetId="41" r:id="rId2"/>
    <sheet name="OCTProjectApp" sheetId="2" r:id="rId3"/>
    <sheet name="Manpower" sheetId="5" r:id="rId4"/>
    <sheet name="Team Leader Info." sheetId="67" r:id="rId5"/>
    <sheet name="Team Member1 Info." sheetId="65" r:id="rId6"/>
    <sheet name="Team Member2 Info." sheetId="66" r:id="rId7"/>
    <sheet name="Team Member3 Info." sheetId="63" r:id="rId8"/>
    <sheet name="Team Member6 Info." sheetId="62" r:id="rId9"/>
    <sheet name="Team Member4 Info." sheetId="64" r:id="rId10"/>
    <sheet name="Team Member5 Info." sheetId="60" r:id="rId11"/>
    <sheet name="Team Member7 Info." sheetId="61" r:id="rId12"/>
    <sheet name="Team Member9 Info.  " sheetId="69" r:id="rId13"/>
    <sheet name="Team Member8 Info." sheetId="59" r:id="rId14"/>
    <sheet name="Team Member10 Info. " sheetId="68" r:id="rId15"/>
    <sheet name="Team Member11 Info. " sheetId="70" r:id="rId16"/>
    <sheet name="SHEET" sheetId="47" state="hidden" r:id="rId17"/>
    <sheet name="ExternalManpower" sheetId="35" state="hidden" r:id="rId18"/>
    <sheet name="FinancialForm" sheetId="7" r:id="rId19"/>
    <sheet name="Change Order Form " sheetId="46" state="hidden" r:id="rId20"/>
    <sheet name="FormatInstructions" sheetId="43" state="hidden" r:id="rId21"/>
    <sheet name="sheet13" sheetId="13" state="hidden" r:id="rId22"/>
    <sheet name="Undertaking&amp;Commitment " sheetId="42" r:id="rId23"/>
    <sheet name="RFP " sheetId="48" r:id="rId24"/>
    <sheet name="ProposalSelfAssesment " sheetId="49" r:id="rId25"/>
    <sheet name="Team Member Info" sheetId="58" state="hidden" r:id="rId26"/>
  </sheets>
  <definedNames>
    <definedName name="_Hlk158113924" localSheetId="22">'Undertaking&amp;Commitment '!$A$26</definedName>
    <definedName name="_xlnm.Print_Area" localSheetId="19">'Change Order Form '!$A$1:$J$45</definedName>
    <definedName name="_xlnm.Print_Area" localSheetId="18">FinancialForm!$A$1:$E$61</definedName>
    <definedName name="_xlnm.Print_Area" localSheetId="20">FormatInstructions!$A$1:$M$32</definedName>
    <definedName name="_xlnm.Print_Area" localSheetId="1">'Instructions '!$B$1:$C$31</definedName>
    <definedName name="_xlnm.Print_Area" localSheetId="3">Manpower!$A$1:$K$28</definedName>
    <definedName name="_xlnm.Print_Area" localSheetId="2">OCTProjectApp!$A$1:$G$35</definedName>
    <definedName name="_xlnm.Print_Area" localSheetId="24">'ProposalSelfAssesment '!$A$1:$I$33</definedName>
    <definedName name="_xlnm.Print_Area" localSheetId="23">'RFP '!$A$1:$K$36</definedName>
    <definedName name="_xlnm.Print_Area" localSheetId="4">'Team Leader Info.'!$A$1:$E$13</definedName>
    <definedName name="_xlnm.Print_Area" localSheetId="25">'Team Member Info'!$A$1:$E$99</definedName>
    <definedName name="_xlnm.Print_Area" localSheetId="5">'Team Member1 Info.'!$A$1:$E$13</definedName>
    <definedName name="_xlnm.Print_Area" localSheetId="14">'Team Member10 Info. '!$A$1:$E$13</definedName>
    <definedName name="_xlnm.Print_Area" localSheetId="15">'Team Member11 Info. '!$A$1:$E$13</definedName>
    <definedName name="_xlnm.Print_Area" localSheetId="6">'Team Member2 Info.'!$A$1:$E$13</definedName>
    <definedName name="_xlnm.Print_Area" localSheetId="7">'Team Member3 Info.'!$A$1:$E$13</definedName>
    <definedName name="_xlnm.Print_Area" localSheetId="9">'Team Member4 Info.'!$A$1:$E$13</definedName>
    <definedName name="_xlnm.Print_Area" localSheetId="10">'Team Member5 Info.'!$A$1:$E$13</definedName>
    <definedName name="_xlnm.Print_Area" localSheetId="8">'Team Member6 Info.'!$A$1:$E$13</definedName>
    <definedName name="_xlnm.Print_Area" localSheetId="11">'Team Member7 Info.'!$A$1:$E$13</definedName>
    <definedName name="_xlnm.Print_Area" localSheetId="13">'Team Member8 Info.'!$A$1:$E$13</definedName>
    <definedName name="_xlnm.Print_Area" localSheetId="12">'Team Member9 Info.  '!$A$1:$E$13</definedName>
    <definedName name="_xlnm.Print_Area" localSheetId="22">'Undertaking&amp;Commitment '!$A$3:$C$43</definedName>
    <definedName name="_xlnm.Print_Titles" localSheetId="2">OCTProjectApp!$1:$1</definedName>
    <definedName name="_xlnm.Print_Titles" localSheetId="4">'Team Leader Info.'!$1:$1</definedName>
    <definedName name="_xlnm.Print_Titles" localSheetId="25">'Team Member Info'!$1:$1</definedName>
    <definedName name="_xlnm.Print_Titles" localSheetId="5">'Team Member1 Info.'!$1:$1</definedName>
    <definedName name="_xlnm.Print_Titles" localSheetId="14">'Team Member10 Info. '!$1:$1</definedName>
    <definedName name="_xlnm.Print_Titles" localSheetId="15">'Team Member11 Info. '!$1:$1</definedName>
    <definedName name="_xlnm.Print_Titles" localSheetId="6">'Team Member2 Info.'!$1:$1</definedName>
    <definedName name="_xlnm.Print_Titles" localSheetId="7">'Team Member3 Info.'!$1:$1</definedName>
    <definedName name="_xlnm.Print_Titles" localSheetId="9">'Team Member4 Info.'!$1:$1</definedName>
    <definedName name="_xlnm.Print_Titles" localSheetId="10">'Team Member5 Info.'!$1:$1</definedName>
    <definedName name="_xlnm.Print_Titles" localSheetId="8">'Team Member6 Info.'!$1:$1</definedName>
    <definedName name="_xlnm.Print_Titles" localSheetId="11">'Team Member7 Info.'!$1:$1</definedName>
    <definedName name="_xlnm.Print_Titles" localSheetId="13">'Team Member8 Info.'!$1:$1</definedName>
    <definedName name="_xlnm.Print_Titles" localSheetId="12">'Team Member9 Info.  '!$1:$1</definedName>
    <definedName name="SheetName">'Team Member1 Info.'!$C$4:$D$4</definedName>
    <definedName name="TM">'Team Member1 Info.'!$C$4:$D$4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2" i="2" l="1"/>
  <c r="C33" i="2" s="1"/>
  <c r="E53" i="7"/>
  <c r="C12" i="70"/>
  <c r="C11" i="70"/>
  <c r="C4" i="70"/>
  <c r="C12" i="68"/>
  <c r="C11" i="68"/>
  <c r="C4" i="68"/>
  <c r="C12" i="69"/>
  <c r="C11" i="69"/>
  <c r="C4" i="69"/>
  <c r="O17" i="5"/>
  <c r="O16" i="5"/>
  <c r="E16" i="5" s="1"/>
  <c r="O15" i="5"/>
  <c r="E15" i="5" s="1"/>
  <c r="O14" i="5"/>
  <c r="C10" i="67"/>
  <c r="B6" i="7"/>
  <c r="C12" i="59"/>
  <c r="C12" i="61"/>
  <c r="C12" i="62"/>
  <c r="C12" i="60"/>
  <c r="C12" i="64"/>
  <c r="C12" i="63"/>
  <c r="C12" i="66"/>
  <c r="C12" i="65"/>
  <c r="C11" i="65"/>
  <c r="C11" i="66"/>
  <c r="C11" i="63"/>
  <c r="C12" i="67"/>
  <c r="C4" i="65"/>
  <c r="C4" i="67"/>
  <c r="C4" i="66"/>
  <c r="C6" i="67"/>
  <c r="C5" i="67"/>
  <c r="C11" i="59"/>
  <c r="C4" i="59"/>
  <c r="C11" i="61"/>
  <c r="C4" i="61"/>
  <c r="C11" i="62"/>
  <c r="C4" i="62"/>
  <c r="C11" i="60"/>
  <c r="C4" i="60"/>
  <c r="C11" i="64"/>
  <c r="C4" i="64"/>
  <c r="C4" i="63"/>
  <c r="B6" i="5"/>
  <c r="C11" i="58"/>
  <c r="C10" i="58"/>
  <c r="C6" i="58"/>
  <c r="C5" i="58"/>
  <c r="C4" i="58"/>
  <c r="H30" i="49"/>
  <c r="C30" i="49"/>
  <c r="A7" i="49"/>
  <c r="E6" i="49"/>
  <c r="H31" i="49"/>
  <c r="I30" i="48"/>
  <c r="D30" i="48"/>
  <c r="B9" i="48"/>
  <c r="I6" i="48"/>
  <c r="I31" i="48"/>
  <c r="C11" i="67" l="1"/>
  <c r="A33" i="7" a="1"/>
  <c r="A33" i="7" s="1"/>
  <c r="B41" i="42"/>
  <c r="B35" i="42"/>
  <c r="C5" i="2"/>
  <c r="B33" i="42"/>
  <c r="B6" i="42"/>
  <c r="B5" i="42"/>
  <c r="G5" i="2"/>
  <c r="B5" i="7"/>
  <c r="E37" i="7" l="1"/>
  <c r="E36" i="7"/>
  <c r="E38" i="7"/>
  <c r="K25" i="5"/>
  <c r="K26" i="5"/>
  <c r="K8" i="5"/>
  <c r="C25" i="5" l="1"/>
  <c r="C24" i="5"/>
  <c r="C23" i="5"/>
  <c r="C22" i="5"/>
  <c r="C21" i="5"/>
  <c r="C20" i="5"/>
  <c r="C19" i="5"/>
  <c r="C18" i="5"/>
  <c r="I6" i="46"/>
  <c r="E6" i="46"/>
  <c r="G22" i="5" l="1"/>
  <c r="F17" i="5"/>
  <c r="F16" i="5"/>
  <c r="F15" i="5"/>
  <c r="F14" i="5"/>
  <c r="H6" i="5"/>
  <c r="K21" i="5"/>
  <c r="O22" i="5"/>
  <c r="F22" i="5" s="1"/>
  <c r="K23" i="5"/>
  <c r="O24" i="5"/>
  <c r="E17" i="5"/>
  <c r="K16" i="5"/>
  <c r="O25" i="5"/>
  <c r="K24" i="5"/>
  <c r="K15" i="5"/>
  <c r="O6" i="5"/>
  <c r="E6" i="5" s="1"/>
  <c r="K4" i="5"/>
  <c r="K17" i="5"/>
  <c r="O18" i="5"/>
  <c r="F18" i="5" s="1"/>
  <c r="O19" i="5"/>
  <c r="F19" i="5" s="1"/>
  <c r="K18" i="5"/>
  <c r="K13" i="5"/>
  <c r="K14" i="5"/>
  <c r="K22" i="5"/>
  <c r="O23" i="5"/>
  <c r="F23" i="5" s="1"/>
  <c r="O12" i="5"/>
  <c r="E12" i="5" s="1"/>
  <c r="K11" i="5"/>
  <c r="O20" i="5"/>
  <c r="F20" i="5" s="1"/>
  <c r="K19" i="5"/>
  <c r="O13" i="5"/>
  <c r="E13" i="5" s="1"/>
  <c r="K12" i="5"/>
  <c r="O21" i="5"/>
  <c r="F21" i="5" s="1"/>
  <c r="K20" i="5"/>
  <c r="O11" i="5"/>
  <c r="E11" i="5" s="1"/>
  <c r="K10" i="5"/>
  <c r="O10" i="5"/>
  <c r="E10" i="5" s="1"/>
  <c r="K9" i="5"/>
  <c r="O9" i="5"/>
  <c r="E9" i="5" s="1"/>
  <c r="K7" i="5"/>
  <c r="K6" i="5"/>
  <c r="O8" i="5"/>
  <c r="E8" i="5" s="1"/>
  <c r="K5" i="5"/>
  <c r="O7" i="5"/>
  <c r="E7" i="5" s="1"/>
  <c r="F8" i="5"/>
  <c r="G20" i="5"/>
  <c r="F9" i="5"/>
  <c r="G15" i="5"/>
  <c r="G21" i="5"/>
  <c r="F11" i="5"/>
  <c r="G17" i="5"/>
  <c r="G23" i="5"/>
  <c r="F6" i="5"/>
  <c r="F12" i="5"/>
  <c r="G18" i="5"/>
  <c r="G24" i="5"/>
  <c r="F7" i="5"/>
  <c r="F13" i="5"/>
  <c r="G19" i="5"/>
  <c r="G25" i="5"/>
  <c r="F10" i="5"/>
  <c r="G16" i="5"/>
  <c r="E14" i="5" l="1"/>
  <c r="F24" i="5"/>
  <c r="F25" i="5"/>
  <c r="L5" i="5" l="1"/>
  <c r="A4" i="7" l="1"/>
  <c r="B25" i="5" l="1"/>
  <c r="H25" i="5"/>
  <c r="H24" i="5"/>
  <c r="L24" i="5" s="1"/>
  <c r="B24" i="5"/>
  <c r="E28" i="7" l="1"/>
  <c r="E29" i="7"/>
  <c r="B22" i="5" l="1"/>
  <c r="B23" i="5"/>
  <c r="B21" i="5"/>
  <c r="E26" i="7" l="1"/>
  <c r="E25" i="7" l="1"/>
  <c r="E27" i="7"/>
  <c r="H21" i="5"/>
  <c r="L21" i="5" s="1"/>
  <c r="H22" i="5"/>
  <c r="L22" i="5" s="1"/>
  <c r="H23" i="5"/>
  <c r="L23" i="5" s="1"/>
  <c r="B20" i="5" l="1"/>
  <c r="B19" i="5"/>
  <c r="B18" i="5"/>
  <c r="A6" i="5"/>
  <c r="A10" i="7" s="1" a="1"/>
  <c r="A10" i="7" s="1"/>
  <c r="H8" i="5" l="1"/>
  <c r="L8" i="5" s="1"/>
  <c r="E35" i="7" l="1"/>
  <c r="E23" i="7"/>
  <c r="E20" i="7" l="1"/>
  <c r="E22" i="7"/>
  <c r="E21" i="7"/>
  <c r="E24" i="7"/>
  <c r="H19" i="5"/>
  <c r="L19" i="5" s="1"/>
  <c r="H17" i="5"/>
  <c r="L17" i="5" s="1"/>
  <c r="H16" i="5"/>
  <c r="L16" i="5" s="1"/>
  <c r="H18" i="5"/>
  <c r="L18" i="5" s="1"/>
  <c r="H20" i="5"/>
  <c r="L20" i="5" s="1"/>
  <c r="L4" i="5" l="1"/>
  <c r="E34" i="7" l="1"/>
  <c r="C7" i="7"/>
  <c r="B4" i="7"/>
  <c r="D4" i="7"/>
  <c r="A7" i="7"/>
  <c r="E33" i="7" l="1"/>
  <c r="E44" i="7" s="1"/>
  <c r="L6" i="5"/>
  <c r="D6" i="7" l="1"/>
  <c r="E10" i="7" l="1"/>
  <c r="E18" i="7" l="1"/>
  <c r="E11" i="7"/>
  <c r="E14" i="7"/>
  <c r="E17" i="7"/>
  <c r="E16" i="7"/>
  <c r="E13" i="7" l="1"/>
  <c r="E15" i="7"/>
  <c r="E19" i="7"/>
  <c r="E12" i="7"/>
  <c r="E30" i="7" l="1"/>
  <c r="H15" i="5"/>
  <c r="L15" i="5" s="1"/>
  <c r="H13" i="5"/>
  <c r="L13" i="5" s="1"/>
  <c r="H12" i="5"/>
  <c r="H9" i="5"/>
  <c r="L9" i="5" s="1"/>
  <c r="E46" i="7" l="1"/>
  <c r="E54" i="7" s="1"/>
  <c r="E57" i="7" s="1"/>
  <c r="L12" i="5"/>
  <c r="H14" i="5"/>
  <c r="L14" i="5" s="1"/>
  <c r="H11" i="5"/>
  <c r="H10" i="5"/>
  <c r="B44" i="7" l="1"/>
  <c r="E56" i="7"/>
  <c r="E55" i="7"/>
  <c r="L11" i="5"/>
  <c r="L10" i="5"/>
  <c r="H7" i="5"/>
  <c r="L7" i="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tc={3A0FBC2A-2D3B-47D2-A266-5C02F8271BAA}</author>
  </authors>
  <commentList>
    <comment ref="A1" authorId="0" shapeId="0" xr:uid="{3A0FBC2A-2D3B-47D2-A266-5C02F8271BAA}">
      <text>
        <t>[Threaded comment]
Your version of Excel allows you to read this threaded comment; however, any edits to it will get removed if the file is opened in a newer version of Excel. Learn more: https://go.microsoft.com/fwlink/?linkid=870924
Comment:
    Update to calculate project expected end date with an option to include or exclude weekends and holidays by Adding a dropdown for this option and saved it as a new version</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Eng-A</author>
  </authors>
  <commentList>
    <comment ref="C6" authorId="0" shapeId="0" xr:uid="{56314B84-54D6-4846-8FB6-AE05778E9121}">
      <text>
        <r>
          <rPr>
            <b/>
            <sz val="9"/>
            <color indexed="81"/>
            <rFont val="Tahoma"/>
          </rPr>
          <t xml:space="preserve">الرجاء تعبئة </t>
        </r>
        <r>
          <rPr>
            <b/>
            <u/>
            <sz val="10"/>
            <color indexed="81"/>
            <rFont val="Tahoma"/>
            <family val="2"/>
          </rPr>
          <t>رقم المشروع</t>
        </r>
        <r>
          <rPr>
            <b/>
            <sz val="9"/>
            <color indexed="81"/>
            <rFont val="Tahoma"/>
          </rPr>
          <t xml:space="preserve"> بالخانة السابقة </t>
        </r>
        <r>
          <rPr>
            <sz val="9"/>
            <color indexed="81"/>
            <rFont val="Tahoma"/>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Ameera Alameer</author>
  </authors>
  <commentList>
    <comment ref="D6" authorId="0" shapeId="0" xr:uid="{00000000-0006-0000-0400-000001000000}">
      <text>
        <r>
          <rPr>
            <b/>
            <u/>
            <sz val="12"/>
            <color indexed="81"/>
            <rFont val="Sakkal Majalla"/>
            <charset val="178"/>
          </rPr>
          <t xml:space="preserve">المكافاة لفريق عمل المشروع سواء مسشتار خارجي او من داخل الكلية </t>
        </r>
        <r>
          <rPr>
            <sz val="12"/>
            <color indexed="81"/>
            <rFont val="Sakkal Majalla"/>
            <charset val="178"/>
          </rPr>
          <t xml:space="preserve">
دكتوراة: لايزيد عن 75 د.ك بالساعة
ماجستير:لايزيد عن 45 د.ك بالساعة
بكالوريوس:لايزيد عن 35 د.ك بالساعة
دبلوم:لايزيد عن 20 د.ك بالساعة
الثانوية العامة:لايزيد عن 10 د.ك بالساعة
أقل من الثانوية العامة:لايزيد عن 5د.ك بالساعة
</t>
        </r>
      </text>
    </comment>
    <comment ref="D7" authorId="0" shapeId="0" xr:uid="{00000000-0006-0000-0400-000002000000}">
      <text>
        <r>
          <rPr>
            <b/>
            <u/>
            <sz val="12"/>
            <color indexed="81"/>
            <rFont val="Sakkal Majalla"/>
            <charset val="178"/>
          </rPr>
          <t xml:space="preserve">المكافاة لفريق عمل المشروع سواء مسشتار خارجي او من داخل الكلية 
</t>
        </r>
        <r>
          <rPr>
            <sz val="12"/>
            <color indexed="81"/>
            <rFont val="Sakkal Majalla"/>
            <charset val="178"/>
          </rPr>
          <t>دكتوراة: لايزيد عن 75 د.ك بالساعة
ماجستير:لايزيد عن 45 د.ك بالساعة
بكالوريوس:لايزيد عن 35 د.ك بالساعة
دبلوم:لايزيد عن 20 د.ك بالساعة
الثانوية العامة:لايزيد عن 10 د.ك بالساعة
أقل من الثانوية العامة:لايزيد عن 5د.ك بالساعة</t>
        </r>
        <r>
          <rPr>
            <b/>
            <u/>
            <sz val="12"/>
            <color indexed="81"/>
            <rFont val="Sakkal Majalla"/>
            <charset val="178"/>
          </rPr>
          <t xml:space="preserve">
</t>
        </r>
        <r>
          <rPr>
            <b/>
            <sz val="12"/>
            <color indexed="81"/>
            <rFont val="Sakkal Majalla"/>
            <charset val="178"/>
          </rPr>
          <t xml:space="preserve">
</t>
        </r>
      </text>
    </comment>
    <comment ref="D8" authorId="0" shapeId="0" xr:uid="{00000000-0006-0000-0400-000003000000}">
      <text>
        <r>
          <rPr>
            <u/>
            <sz val="12"/>
            <color indexed="81"/>
            <rFont val="Sakkal Majalla"/>
            <charset val="178"/>
          </rPr>
          <t xml:space="preserve">المكافاة لفريق عمل المشروع سواء مسشتار خارجي او من داخل الكلية 
</t>
        </r>
        <r>
          <rPr>
            <b/>
            <sz val="12"/>
            <color indexed="81"/>
            <rFont val="Sakkal Majalla"/>
            <charset val="178"/>
          </rPr>
          <t xml:space="preserve">دكتوراة: لايزيد عن 75 د.ك بالساعة
ماجستير:لايزيد عن 45 د.ك بالساعة
بكالوريوس:لايزيد عن 35 د.ك بالساعة
دبلوم:لايزيد عن 20 د.ك بالساعة
الثانوية العامة:لايزيد عن 10 د.ك بالساعة
أقل من الثانوية العامة:لايزيد عن 5د.ك بالساعة
</t>
        </r>
      </text>
    </comment>
    <comment ref="D9" authorId="0" shapeId="0" xr:uid="{00000000-0006-0000-0400-000004000000}">
      <text>
        <r>
          <rPr>
            <b/>
            <u/>
            <sz val="12"/>
            <color indexed="81"/>
            <rFont val="Sakkal Majalla"/>
            <charset val="178"/>
          </rPr>
          <t xml:space="preserve">المكافاة لفريق عمل المشروع سواء مسشتار خارجي او من داخل الكلية 
</t>
        </r>
        <r>
          <rPr>
            <sz val="12"/>
            <color indexed="81"/>
            <rFont val="Sakkal Majalla"/>
            <charset val="178"/>
          </rPr>
          <t xml:space="preserve">دكتوراة: لايزيد عن 75 د.ك بالساعة
ماجستير:لايزيد عن 45 د.ك بالساعة
بكالوريوس:لايزيد عن 35 د.ك بالساعة
دبلوم:لايزيد عن 20 د.ك بالساعة
الثانوية العامة:لايزيد عن 10 د.ك بالساعة
أقل من الثانوية العامة:لايزيد عن 5د.ك بالساعة
</t>
        </r>
        <r>
          <rPr>
            <b/>
            <sz val="12"/>
            <color indexed="81"/>
            <rFont val="Sakkal Majalla"/>
            <charset val="178"/>
          </rPr>
          <t xml:space="preserve">
</t>
        </r>
        <r>
          <rPr>
            <sz val="12"/>
            <color indexed="81"/>
            <rFont val="Sakkal Majalla"/>
            <charset val="178"/>
          </rPr>
          <t xml:space="preserve">
</t>
        </r>
      </text>
    </comment>
    <comment ref="D10" authorId="0" shapeId="0" xr:uid="{00000000-0006-0000-0400-000005000000}">
      <text>
        <r>
          <rPr>
            <b/>
            <u/>
            <sz val="12"/>
            <color indexed="81"/>
            <rFont val="Sakkal Majalla"/>
            <charset val="178"/>
          </rPr>
          <t xml:space="preserve">المكافاة لفريق عمل المشروع سواء مسشتار خارجي او من داخل الكلية 
</t>
        </r>
        <r>
          <rPr>
            <sz val="12"/>
            <color indexed="81"/>
            <rFont val="Sakkal Majalla"/>
            <charset val="178"/>
          </rPr>
          <t xml:space="preserve">دكتوراة: لايزيد عن 75 د.ك بالساعة
ماجستير:لايزيد عن 45 د.ك بالساعة
بكالوريوس:لايزيد عن 35 د.ك بالساعة
دبلوم:لايزيد عن 20 د.ك بالساعة
الثانوية العامة:لايزيد عن 10 د.ك بالساعة
أقل من الثانوية العامة:لايزيد عن 5د.ك بالساعة
</t>
        </r>
      </text>
    </comment>
    <comment ref="D11" authorId="0" shapeId="0" xr:uid="{00000000-0006-0000-0400-000006000000}">
      <text>
        <r>
          <rPr>
            <b/>
            <u/>
            <sz val="12"/>
            <color indexed="81"/>
            <rFont val="Sakkal Majalla"/>
            <charset val="178"/>
          </rPr>
          <t xml:space="preserve">المكافاة لفريق عمل المشروع سواء مسشتار خارجي او من داخل الكلية </t>
        </r>
        <r>
          <rPr>
            <u/>
            <sz val="12"/>
            <color indexed="81"/>
            <rFont val="Sakkal Majalla"/>
            <charset val="178"/>
          </rPr>
          <t xml:space="preserve">
</t>
        </r>
        <r>
          <rPr>
            <sz val="12"/>
            <color indexed="81"/>
            <rFont val="Sakkal Majalla"/>
            <charset val="178"/>
          </rPr>
          <t xml:space="preserve">دكتوراة: لايزيد عن 75 د.ك بالساعة
ماجستير:لايزيد عن 45 د.ك بالساعة
بكالوريوس:لايزيد عن 35 د.ك بالساعة
دبلوم:لايزيد عن 20 د.ك بالساعة
الثانوية العامة:لايزيد عن 10 د.ك بالساعة
أقل من الثانوية العامة:لايزيد عن 5د.ك بالساعة
</t>
        </r>
        <r>
          <rPr>
            <b/>
            <sz val="12"/>
            <color indexed="81"/>
            <rFont val="Sakkal Majalla"/>
            <charset val="178"/>
          </rPr>
          <t xml:space="preserve">
</t>
        </r>
        <r>
          <rPr>
            <sz val="12"/>
            <color indexed="81"/>
            <rFont val="Sakkal Majalla"/>
            <charset val="178"/>
          </rPr>
          <t xml:space="preserve">
</t>
        </r>
      </text>
    </comment>
    <comment ref="D12" authorId="0" shapeId="0" xr:uid="{00000000-0006-0000-0400-000007000000}">
      <text>
        <r>
          <rPr>
            <u/>
            <sz val="12"/>
            <color indexed="81"/>
            <rFont val="Sakkal Majalla"/>
            <charset val="178"/>
          </rPr>
          <t xml:space="preserve">المكافاة لفريق عمل المشروع سواء مسشتار خارجي او من داخل الكلية 
</t>
        </r>
        <r>
          <rPr>
            <b/>
            <sz val="12"/>
            <color indexed="81"/>
            <rFont val="Sakkal Majalla"/>
            <charset val="178"/>
          </rPr>
          <t xml:space="preserve">دكتوراة: لايزيد عن 75 د.ك بالساعة
ماجستير:لايزيد عن 45 د.ك بالساعة
بكالوريوس:لايزيد عن 35 د.ك بالساعة
دبلوم:لايزيد عن 20 د.ك بالساعة
الثانوية العامة:لايزيد عن 10 د.ك بالساعة
أقل من الثانوية العامة:لايزيد عن 5د.ك بالساعة
</t>
        </r>
      </text>
    </comment>
    <comment ref="D13" authorId="0" shapeId="0" xr:uid="{00000000-0006-0000-0400-000008000000}">
      <text>
        <r>
          <rPr>
            <b/>
            <u/>
            <sz val="12"/>
            <color indexed="81"/>
            <rFont val="Sakkal Majalla"/>
            <charset val="178"/>
          </rPr>
          <t xml:space="preserve">المكافاة لفريق عمل المشروع سواء مسشتار خارجي او من داخل الكلية 
</t>
        </r>
        <r>
          <rPr>
            <b/>
            <sz val="12"/>
            <color indexed="81"/>
            <rFont val="Sakkal Majalla"/>
            <charset val="178"/>
          </rPr>
          <t xml:space="preserve">دكتوراة: لايزيد عن 75 د.ك بالساعة
ماجستير:لايزيد عن 45 د.ك بالساعة
بكالوريوس:لايزيد عن 35 د.ك بالساعة
دبلوم:لايزيد عن 20 د.ك بالساعة
الثانوية العامة:لايزيد عن 10 د.ك بالساعة
أقل من الثانوية العامة:لايزيد عن 5د.ك بالساعة
</t>
        </r>
      </text>
    </comment>
    <comment ref="D14" authorId="0" shapeId="0" xr:uid="{00000000-0006-0000-0400-000009000000}">
      <text>
        <r>
          <rPr>
            <u/>
            <sz val="12"/>
            <color indexed="81"/>
            <rFont val="Sakkal Majalla"/>
            <charset val="178"/>
          </rPr>
          <t xml:space="preserve">المكافاة لفريق عمل المشروع سواء مسشتار خارجي او من داخل الكلية 
</t>
        </r>
        <r>
          <rPr>
            <b/>
            <sz val="12"/>
            <color indexed="81"/>
            <rFont val="Sakkal Majalla"/>
            <charset val="178"/>
          </rPr>
          <t xml:space="preserve">دكتوراة: لايزيد عن 75 د.ك بالساعة
ماجستير:لايزيد عن 45 د.ك بالساعة
بكالوريوس:لايزيد عن 35 د.ك بالساعة
دبلوم:لايزيد عن 20 د.ك بالساعة
الثانوية العامة:لايزيد عن 10 د.ك بالساعة
أقل من الثانوية العامة:لايزيد عن 5د.ك بالساعة
</t>
        </r>
      </text>
    </comment>
    <comment ref="E15" authorId="0" shapeId="0" xr:uid="{00000000-0006-0000-0400-00000A000000}">
      <text>
        <r>
          <rPr>
            <u/>
            <sz val="13"/>
            <color indexed="81"/>
            <rFont val="Sakkal Majalla"/>
            <charset val="178"/>
          </rPr>
          <t xml:space="preserve">المكافاة لفريق عمل المشروع سواء مسشتار خارجي او من داخل الكلية </t>
        </r>
        <r>
          <rPr>
            <u/>
            <sz val="9"/>
            <color indexed="81"/>
            <rFont val="Tahoma"/>
            <family val="2"/>
          </rPr>
          <t xml:space="preserve">
</t>
        </r>
        <r>
          <rPr>
            <b/>
            <sz val="13"/>
            <color indexed="81"/>
            <rFont val="Sakkal Majalla"/>
            <charset val="178"/>
          </rPr>
          <t xml:space="preserve">دكتوراة: لايزيد عن 75 د.ك بالساعة
ماجستير:لايزيد عن 45 د.ك بالساعة
بكالوريوس:لايزيد عن 35 د.ك بالساعة
دبلوم:لايزيد عن 20 د.ك بالساعة
الثانوية العامة:لايزيد عن 10 د.ك بالساعة
أقل من الثانوية العامة:لايزيد عن 5د.ك بالساعة
</t>
        </r>
      </text>
    </comment>
    <comment ref="E16" authorId="0" shapeId="0" xr:uid="{00000000-0006-0000-0400-00000B000000}">
      <text>
        <r>
          <rPr>
            <b/>
            <sz val="12"/>
            <color indexed="81"/>
            <rFont val="Sakkal Majalla"/>
            <charset val="178"/>
          </rPr>
          <t xml:space="preserve">المكافاة لفريق عمل المشروع سواء مسشتار خارجي او من داخل الكلية 
دكتوراة: لايزيد عن 75 د.ك بالساعة
ماجستير:لايزيد عن 45 د.ك بالساعة
بكالوريوس:لايزيد عن 35 د.ك بالساعة
دبلوم:لايزيد عن 20 د.ك بالساعة
الثانوية العامة:لايزيد عن 10 د.ك بالساعة
أقل من الثانوية العامة:لايزيد عن 5د.ك بالساعة
</t>
        </r>
        <r>
          <rPr>
            <sz val="9"/>
            <color indexed="81"/>
            <rFont val="Tahoma"/>
            <family val="2"/>
          </rPr>
          <t xml:space="preserve">
</t>
        </r>
      </text>
    </comment>
    <comment ref="E17" authorId="0" shapeId="0" xr:uid="{00000000-0006-0000-0400-00000C000000}">
      <text>
        <r>
          <rPr>
            <b/>
            <sz val="12"/>
            <color indexed="81"/>
            <rFont val="Sakkal Majalla"/>
            <charset val="178"/>
          </rPr>
          <t xml:space="preserve">المكافاة لفريق عمل المشروع سواء مسشتار خارجي او من داخل الكلية 
دكتوراة: لايزيد عن 75 د.ك بالساعة
ماجستير:لايزيد عن 45 د.ك بالساعة
بكالوريوس:لايزيد عن 35 د.ك بالساعة
دبلوم:لايزيد عن 20 د.ك بالساعة
الثانوية العامة:لايزيد عن 10 د.ك بالساعة
أقل من الثانوية العامة:لايزيد عن 5د.ك بالساعة
</t>
        </r>
      </text>
    </comment>
    <comment ref="E18" authorId="0" shapeId="0" xr:uid="{00000000-0006-0000-0400-00000D000000}">
      <text>
        <r>
          <rPr>
            <b/>
            <sz val="12"/>
            <color indexed="81"/>
            <rFont val="Sakkal Majalla"/>
            <charset val="178"/>
          </rPr>
          <t xml:space="preserve">
المكافاة لفريق عمل المشروع سواء مسشتار خارجي او من داخل الكلية 
دكتوراة: لايزيد عن 75 د.ك بالساعة
ماجستير:لايزيد عن 45 د.ك بالساعة
بكالوريوس:لايزيد عن 35 د.ك بالساعة
دبلوم:لايزيد عن 20 د.ك بالساعة
الثانوية العامة:لايزيد عن 10 د.ك بالساعة
أقل من الثانوية العامة:لايزيد عن 5د.ك بالساعة
</t>
        </r>
        <r>
          <rPr>
            <sz val="9"/>
            <color indexed="81"/>
            <rFont val="Tahoma"/>
            <family val="2"/>
          </rPr>
          <t xml:space="preserve">
</t>
        </r>
      </text>
    </comment>
    <comment ref="E19" authorId="0" shapeId="0" xr:uid="{00000000-0006-0000-0400-00000E000000}">
      <text>
        <r>
          <rPr>
            <b/>
            <sz val="12"/>
            <color indexed="81"/>
            <rFont val="Sakkal Majalla"/>
            <charset val="178"/>
          </rPr>
          <t xml:space="preserve">المكافاة لفريق عمل المشروع سواء مسشتار خارجي او من داخل الكلية 
دكتوراة: لايزيد عن 75 د.ك بالساعة
ماجستير:لايزيد عن 45 د.ك بالساعة
بكالوريوس:لايزيد عن 35 د.ك بالساعة
دبلوم:لايزيد عن 20 د.ك بالساعة
الثانوية العامة:لايزيد عن 10 د.ك بالساعة
أقل من الثانوية العامة:لايزيد عن 5د.ك بالساعة
</t>
        </r>
        <r>
          <rPr>
            <sz val="9"/>
            <color indexed="81"/>
            <rFont val="Tahoma"/>
            <family val="2"/>
          </rPr>
          <t xml:space="preserve">
</t>
        </r>
      </text>
    </comment>
    <comment ref="E20" authorId="0" shapeId="0" xr:uid="{00000000-0006-0000-0400-00000F000000}">
      <text>
        <r>
          <rPr>
            <b/>
            <sz val="12"/>
            <color indexed="81"/>
            <rFont val="Sakkal Majalla"/>
            <charset val="178"/>
          </rPr>
          <t xml:space="preserve">
المكافاة لفريق عمل المشروع سواء مسشتار خارجي او من داخل الكلية 
دكتوراة: لايزيد عن 75 د.ك بالساعة
ماجستير:لايزيد عن 45 د.ك بالساعة
بكالوريوس:لايزيد عن 35 د.ك بالساعة
دبلوم:لايزيد عن 20 د.ك بالساعة
الثانوية العامة:لايزيد عن 10 د.ك بالساعة
أقل من الثانوية العامة:لايزيد عن 5د.ك بالساعة
</t>
        </r>
        <r>
          <rPr>
            <b/>
            <sz val="9"/>
            <color indexed="81"/>
            <rFont val="Tahoma"/>
            <family val="2"/>
          </rPr>
          <t xml:space="preserve">
</t>
        </r>
        <r>
          <rPr>
            <sz val="9"/>
            <color indexed="81"/>
            <rFont val="Tahoma"/>
            <family val="2"/>
          </rPr>
          <t xml:space="preserve">
</t>
        </r>
      </text>
    </comment>
    <comment ref="E21" authorId="0" shapeId="0" xr:uid="{00000000-0006-0000-0400-000010000000}">
      <text>
        <r>
          <rPr>
            <b/>
            <sz val="12"/>
            <color indexed="81"/>
            <rFont val="Sakkal Majalla"/>
            <charset val="178"/>
          </rPr>
          <t xml:space="preserve">المكافاة لفريق عمل المشروع سواء مسشتار خارجي او من داخل الكلية 
دكتوراة: لايزيد عن 75 د.ك بالساعة
ماجستير:لايزيد عن 45 د.ك بالساعة
بكالوريوس:لايزيد عن 35 د.ك بالساعة
دبلوم:لايزيد عن 20 د.ك بالساعة
الثانوية العامة:لايزيد عن 10 د.ك بالساعة
أقل من الثانوية العامة:لايزيد عن 5د.ك بالساعة
</t>
        </r>
        <r>
          <rPr>
            <sz val="12"/>
            <color indexed="81"/>
            <rFont val="Sakkal Majalla"/>
            <charset val="178"/>
          </rPr>
          <t xml:space="preserve">
</t>
        </r>
      </text>
    </comment>
    <comment ref="E22" authorId="0" shapeId="0" xr:uid="{00000000-0006-0000-0400-000011000000}">
      <text>
        <r>
          <rPr>
            <b/>
            <sz val="12"/>
            <color indexed="81"/>
            <rFont val="Sakkal Majalla"/>
            <charset val="178"/>
          </rPr>
          <t xml:space="preserve">المكافاة لفريق عمل المشروع سواء مسشتار خارجي او من داخل الكلية 
دكتوراة: لايزيد عن 75 د.ك بالساعة
ماجستير:لايزيد عن 45 د.ك بالساعة
بكالوريوس:لايزيد عن 35 د.ك بالساعة
دبلوم:لايزيد عن 20 د.ك بالساعة
الثانوية العامة:لايزيد عن 10 د.ك بالساعة
أقل من الثانوية العامة:لايزيد عن 5د.ك بالساعة
</t>
        </r>
      </text>
    </comment>
    <comment ref="E23" authorId="0" shapeId="0" xr:uid="{00000000-0006-0000-0400-000012000000}">
      <text>
        <r>
          <rPr>
            <b/>
            <sz val="12"/>
            <color indexed="81"/>
            <rFont val="Sakkal Majalla"/>
            <charset val="178"/>
          </rPr>
          <t xml:space="preserve">
المكافاة لفريق عمل المشروع سواء مسشتار خارجي او من داخل الكلية 
دكتوراة: لايزيد عن 75 د.ك بالساعة
ماجستير:لايزيد عن 45 د.ك بالساعة
بكالوريوس:لايزيد عن 35 د.ك بالساعة
دبلوم:لايزيد عن 20 د.ك بالساعة
الثانوية العامة:لايزيد عن 10 د.ك بالساعة
أقل من الثانوية العامة:لايزيد عن 5د.ك بالساعة
</t>
        </r>
        <r>
          <rPr>
            <sz val="9"/>
            <color indexed="81"/>
            <rFont val="Tahoma"/>
            <family val="2"/>
          </rPr>
          <t xml:space="preserve">
</t>
        </r>
      </text>
    </comment>
    <comment ref="E24" authorId="0" shapeId="0" xr:uid="{00000000-0006-0000-0400-000013000000}">
      <text>
        <r>
          <rPr>
            <b/>
            <sz val="12"/>
            <color indexed="81"/>
            <rFont val="Sakkal Majalla"/>
            <charset val="178"/>
          </rPr>
          <t xml:space="preserve">المكافاة لفريق عمل المشروع سواء مسشتار خارجي او من داخل الكلية 
دكتوراة: لايزيد عن 75 د.ك بالساعة
ماجستير:لايزيد عن 45 د.ك بالساعة
بكالوريوس:لايزيد عن 35 د.ك بالساعة
دبلوم:لايزيد عن 20 د.ك بالساعة
الثانوية العامة:لايزيد عن 10 د.ك بالساعة
أقل من الثانوية العامة:لايزيد عن 5د.ك بالساعة
</t>
        </r>
      </text>
    </comment>
    <comment ref="E25" authorId="0" shapeId="0" xr:uid="{00000000-0006-0000-0400-000014000000}">
      <text>
        <r>
          <rPr>
            <b/>
            <sz val="12"/>
            <color indexed="81"/>
            <rFont val="Sakkal Majalla"/>
            <charset val="178"/>
          </rPr>
          <t xml:space="preserve">المكافاة لفريق عمل المشروع سواء مسشتار خارجي او من داخل الكلية 
دكتوراة: لايزيد عن 75 د.ك بالساعة
ماجستير:لايزيد عن 45 د.ك بالساعة
بكالوريوس:لايزيد عن 35 د.ك بالساعة
دبلوم:لايزيد عن 20 د.ك بالساعة
الثانوية العامة:لايزيد عن 10 د.ك بالساعة
أقل من الثانوية العامة:لايزيد عن 5د.ك بالساعة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<sst xmlns="http://schemas.openxmlformats.org/spreadsheetml/2006/main" count="5850" uniqueCount="485">
  <si>
    <t>Subject</t>
  </si>
  <si>
    <t>Location</t>
  </si>
  <si>
    <t>Start</t>
  </si>
  <si>
    <t>End</t>
  </si>
  <si>
    <t>Recurrence Pattern</t>
  </si>
  <si>
    <t>Categories</t>
  </si>
  <si>
    <t>Prophet Mohammed's Birthday</t>
  </si>
  <si>
    <t>Kuwait</t>
  </si>
  <si>
    <t>Mon 12/12/2016 12:00 AM</t>
  </si>
  <si>
    <t>Holiday</t>
  </si>
  <si>
    <t>New Year's Day</t>
  </si>
  <si>
    <t>Mon 2/1/2017 12:00 AM</t>
  </si>
  <si>
    <t>National Day</t>
  </si>
  <si>
    <t>Sun 26/2/2017 12:00 AM</t>
  </si>
  <si>
    <t>Liberation Day</t>
  </si>
  <si>
    <t>Mon 27/2/2017 12:00 AM</t>
  </si>
  <si>
    <t>Eid Al Isra' Wal Mi'raj</t>
  </si>
  <si>
    <t>Mon 24/4/2017 12:00 AM</t>
  </si>
  <si>
    <t>Eid al Fitr</t>
  </si>
  <si>
    <t>Mon 26/6/2017 12:00 AM</t>
  </si>
  <si>
    <t>Eid al Fitr (2nd day)</t>
  </si>
  <si>
    <t>Tue 27/6/2017 12:00 AM</t>
  </si>
  <si>
    <t>Eid al Fitr (3rd day)</t>
  </si>
  <si>
    <t>Wed 28/6/2017 12:00 AM</t>
  </si>
  <si>
    <t>Arafat</t>
  </si>
  <si>
    <t>Fri 1/9/2017 12:00 AM</t>
  </si>
  <si>
    <t>Eid al Adha</t>
  </si>
  <si>
    <t>Sat 2/9/2017 12:00 AM</t>
  </si>
  <si>
    <t>Eid al Adha (2nd day)</t>
  </si>
  <si>
    <t>Sun 3/9/2017 12:00 AM</t>
  </si>
  <si>
    <t>Eid al Adha (3rd day)</t>
  </si>
  <si>
    <t>Mon 4/9/2017 12:00 AM</t>
  </si>
  <si>
    <t>Hijri New Year</t>
  </si>
  <si>
    <t>Fri 22/9/2017 12:00 AM</t>
  </si>
  <si>
    <t>Fri 1/12/2017 12:00 AM</t>
  </si>
  <si>
    <t>Tue 2/1/2018 12:00 AM</t>
  </si>
  <si>
    <t>Mon 26/2/2018 12:00 AM</t>
  </si>
  <si>
    <t>Tue 27/2/2018 12:00 AM</t>
  </si>
  <si>
    <t>Fri 13/4/2018 12:00 AM</t>
  </si>
  <si>
    <t>Fri 15/6/2018 12:00 AM</t>
  </si>
  <si>
    <t>Sat 16/6/2018 12:00 AM</t>
  </si>
  <si>
    <t>Sun 17/6/2018 12:00 AM</t>
  </si>
  <si>
    <t>Tue 21/8/2018 12:00 AM</t>
  </si>
  <si>
    <t>Wed 22/8/2018 12:00 AM</t>
  </si>
  <si>
    <t>Thu 23/8/2018 12:00 AM</t>
  </si>
  <si>
    <t>Fri 24/8/2018 12:00 AM</t>
  </si>
  <si>
    <t>Wed 12/9/2018 12:00 AM</t>
  </si>
  <si>
    <t>Wed 21/11/2018 12:00 AM</t>
  </si>
  <si>
    <t>Wed 2/1/2019 12:00 AM</t>
  </si>
  <si>
    <t>Tue 26/2/2019 12:00 AM</t>
  </si>
  <si>
    <t>Wed 27/2/2019 12:00 AM</t>
  </si>
  <si>
    <t>Wed 3/4/2019 12:00 AM</t>
  </si>
  <si>
    <t>Wed 5/6/2019 12:00 AM</t>
  </si>
  <si>
    <t>Thu 6/6/2019 12:00 AM</t>
  </si>
  <si>
    <t>Fri 7/6/2019 12:00 AM</t>
  </si>
  <si>
    <t>Sun 11/8/2019 12:00 AM</t>
  </si>
  <si>
    <t>Mon 12/8/2019 12:00 AM</t>
  </si>
  <si>
    <t>Tue 13/8/2019 12:00 AM</t>
  </si>
  <si>
    <t>Wed 14/8/2019 12:00 AM</t>
  </si>
  <si>
    <t>Sun 1/9/2019 12:00 AM</t>
  </si>
  <si>
    <t>Sun 10/11/2019 12:00 AM</t>
  </si>
  <si>
    <t>Thu 2/1/2020 12:00 AM</t>
  </si>
  <si>
    <t>Wed 26/2/2020 12:00 AM</t>
  </si>
  <si>
    <t>Thu 27/2/2020 12:00 AM</t>
  </si>
  <si>
    <t>Sun 22/3/2020 12:00 AM</t>
  </si>
  <si>
    <t>Sun 24/5/2020 12:00 AM</t>
  </si>
  <si>
    <t>Mon 25/5/2020 12:00 AM</t>
  </si>
  <si>
    <t>Tue 26/5/2020 12:00 AM</t>
  </si>
  <si>
    <t>Thu 30/7/2020 12:00 AM</t>
  </si>
  <si>
    <t>Fri 31/7/2020 12:00 AM</t>
  </si>
  <si>
    <t>Sat 1/8/2020 12:00 AM</t>
  </si>
  <si>
    <t>Sun 2/8/2020 12:00 AM</t>
  </si>
  <si>
    <t>Thu 20/8/2020 12:00 AM</t>
  </si>
  <si>
    <t>Thu 29/10/2020 12:00 AM</t>
  </si>
  <si>
    <t>Sat 2/1/2021 12:00 AM</t>
  </si>
  <si>
    <t>Fri 26/2/2021 12:00 AM</t>
  </si>
  <si>
    <t>Sat 27/2/2021 12:00 AM</t>
  </si>
  <si>
    <t>Thu 11/3/2021 12:00 AM</t>
  </si>
  <si>
    <t>Thu 13/5/2021 12:00 AM</t>
  </si>
  <si>
    <t>Fri 14/5/2021 12:00 AM</t>
  </si>
  <si>
    <t>Sat 15/5/2021 12:00 AM</t>
  </si>
  <si>
    <t>Mon 19/7/2021 12:00 AM</t>
  </si>
  <si>
    <t>Tue 20/7/2021 12:00 AM</t>
  </si>
  <si>
    <t>Wed 21/7/2021 12:00 AM</t>
  </si>
  <si>
    <t>Thu 22/7/2021 12:00 AM</t>
  </si>
  <si>
    <t>Tue 10/8/2021 12:00 AM</t>
  </si>
  <si>
    <t>Tue 19/10/2021 12:00 AM</t>
  </si>
  <si>
    <t>Sun 2/1/2022 12:00 AM</t>
  </si>
  <si>
    <t>Sat 26/2/2022 12:00 AM</t>
  </si>
  <si>
    <t>Sun 27/2/2022 12:00 AM</t>
  </si>
  <si>
    <t>Tue 1/3/2022 12:00 AM</t>
  </si>
  <si>
    <t>Tue 3/5/2022 12:00 AM</t>
  </si>
  <si>
    <t>Wed 4/5/2022 12:00 AM</t>
  </si>
  <si>
    <t>Thu 5/5/2022 12:00 AM</t>
  </si>
  <si>
    <t>Sat 9/7/2022 12:00 AM</t>
  </si>
  <si>
    <t>Sun 10/7/2022 12:00 AM</t>
  </si>
  <si>
    <t>Mon 11/7/2022 12:00 AM</t>
  </si>
  <si>
    <t>Tue 12/7/2022 12:00 AM</t>
  </si>
  <si>
    <t>Sat 30/7/2022 12:00 AM</t>
  </si>
  <si>
    <t>Sat 8/10/2022 12:00 AM</t>
  </si>
  <si>
    <t>Mon 2/1/2023 12:00 AM</t>
  </si>
  <si>
    <t>Sat 18/2/2023 12:00 AM</t>
  </si>
  <si>
    <t>Sun 26/2/2023 12:00 AM</t>
  </si>
  <si>
    <t>Mon 27/2/2023 12:00 AM</t>
  </si>
  <si>
    <t>Sat 22/4/2023 12:00 AM</t>
  </si>
  <si>
    <t>Sun 23/4/2023 12:00 AM</t>
  </si>
  <si>
    <t>Mon 24/4/2023 12:00 AM</t>
  </si>
  <si>
    <t>Wed 28/6/2023 12:00 AM</t>
  </si>
  <si>
    <t>Thu 29/6/2023 12:00 AM</t>
  </si>
  <si>
    <t>Fri 30/6/2023 12:00 AM</t>
  </si>
  <si>
    <t>Sat 1/7/2023 12:00 AM</t>
  </si>
  <si>
    <t>Wed 19/7/2023 12:00 AM</t>
  </si>
  <si>
    <t>Wed 27/9/2023 12:00 AM</t>
  </si>
  <si>
    <t>Tue 2/1/2024 12:00 AM</t>
  </si>
  <si>
    <t>Wed 7/2/2024 12:00 AM</t>
  </si>
  <si>
    <t>Mon 26/2/2024 12:00 AM</t>
  </si>
  <si>
    <t>Tue 27/2/2024 12:00 AM</t>
  </si>
  <si>
    <t>Wed 10/4/2024 12:00 AM</t>
  </si>
  <si>
    <t>Thu 11/4/2024 12:00 AM</t>
  </si>
  <si>
    <t>Fri 12/4/2024 12:00 AM</t>
  </si>
  <si>
    <t>Sun 16/6/2024 12:00 AM</t>
  </si>
  <si>
    <t>Mon 17/6/2024 12:00 AM</t>
  </si>
  <si>
    <t>Tue 18/6/2024 12:00 AM</t>
  </si>
  <si>
    <t>Wed 19/6/2024 12:00 AM</t>
  </si>
  <si>
    <t>Mon 8/7/2024 12:00 AM</t>
  </si>
  <si>
    <t>Mon 16/9/2024 12:00 AM</t>
  </si>
  <si>
    <t>Thu 2/1/2025 12:00 AM</t>
  </si>
  <si>
    <t>Mon 27/1/2025 12:00 AM</t>
  </si>
  <si>
    <t>Wed 26/2/2025 12:00 AM</t>
  </si>
  <si>
    <t>Thu 27/2/2025 12:00 AM</t>
  </si>
  <si>
    <t>Mon 31/3/2025 12:00 AM</t>
  </si>
  <si>
    <t>Tue 1/4/2025 12:00 AM</t>
  </si>
  <si>
    <t>Wed 2/4/2025 12:00 AM</t>
  </si>
  <si>
    <t>Fri 6/6/2025 12:00 AM</t>
  </si>
  <si>
    <t>Sat 7/6/2025 12:00 AM</t>
  </si>
  <si>
    <t>Sun 8/6/2025 12:00 AM</t>
  </si>
  <si>
    <t>Mon 9/6/2025 12:00 AM</t>
  </si>
  <si>
    <t>Fri 27/6/2025 12:00 AM</t>
  </si>
  <si>
    <t>Fri 5/9/2025 12:00 AM</t>
  </si>
  <si>
    <t>Fri 2/1/2026 12:00 AM</t>
  </si>
  <si>
    <t>Fri 16/1/2026 12:00 AM</t>
  </si>
  <si>
    <t>Thu 26/2/2026 12:00 AM</t>
  </si>
  <si>
    <t>Fri 27/2/2026 12:00 AM</t>
  </si>
  <si>
    <t>Fri 20/3/2026 12:00 AM</t>
  </si>
  <si>
    <t>Sat 21/3/2026 12:00 AM</t>
  </si>
  <si>
    <t>Sun 22/3/2026 12:00 AM</t>
  </si>
  <si>
    <t>Tue 26/5/2026 12:00 AM</t>
  </si>
  <si>
    <t>Wed 27/5/2026 12:00 AM</t>
  </si>
  <si>
    <t>Thu 28/5/2026 12:00 AM</t>
  </si>
  <si>
    <t>Fri 29/5/2026 12:00 AM</t>
  </si>
  <si>
    <t>Wed 17/6/2026 12:00 AM</t>
  </si>
  <si>
    <t>Wed 26/8/2026 12:00 AM</t>
  </si>
  <si>
    <t>Sat 2/1/2027 12:00 AM</t>
  </si>
  <si>
    <t>Wed 6/1/2027 12:00 AM</t>
  </si>
  <si>
    <t>Fri 26/2/2027 12:00 AM</t>
  </si>
  <si>
    <t>Sat 27/2/2027 12:00 AM</t>
  </si>
  <si>
    <t>Wed 10/3/2027 12:00 AM</t>
  </si>
  <si>
    <t>Thu 11/3/2027 12:00 AM</t>
  </si>
  <si>
    <t>Fri 12/3/2027 12:00 AM</t>
  </si>
  <si>
    <t>Sun 16/5/2027 12:00 AM</t>
  </si>
  <si>
    <t>Mon 17/5/2027 12:00 AM</t>
  </si>
  <si>
    <t>Tue 18/5/2027 12:00 AM</t>
  </si>
  <si>
    <t>Wed 19/5/2027 12:00 AM</t>
  </si>
  <si>
    <t>Sun 6/6/2027 12:00 AM</t>
  </si>
  <si>
    <t>Sun 15/8/2027 12:00 AM</t>
  </si>
  <si>
    <t>Sun 26/12/2027 12:00 AM</t>
  </si>
  <si>
    <t>Sun 2/1/2028 12:00 AM</t>
  </si>
  <si>
    <t>Sat 26/2/2028 12:00 AM</t>
  </si>
  <si>
    <t>Sun 27/2/2028 12:00 AM</t>
  </si>
  <si>
    <t>Mon 28/2/2028 12:00 AM</t>
  </si>
  <si>
    <t>Tue 29/2/2028 12:00 AM</t>
  </si>
  <si>
    <t>Thu 4/5/2028 12:00 AM</t>
  </si>
  <si>
    <t>Fri 5/5/2028 12:00 AM</t>
  </si>
  <si>
    <t>Sat 6/5/2028 12:00 AM</t>
  </si>
  <si>
    <t>Sun 7/5/2028 12:00 AM</t>
  </si>
  <si>
    <t xml:space="preserve">Instructions:    </t>
  </si>
  <si>
    <t xml:space="preserve">   </t>
  </si>
  <si>
    <t>Please fill in the information in the CD and submit both electronic and hard copy with sign whenever needed.</t>
  </si>
  <si>
    <t>Sheet 1: OCTProjectApplication</t>
  </si>
  <si>
    <t xml:space="preserve">Please fill in the lead consultant information, client information and the project information. </t>
  </si>
  <si>
    <r>
      <t xml:space="preserve">In the project information please note that the </t>
    </r>
    <r>
      <rPr>
        <u/>
        <sz val="12"/>
        <color theme="1"/>
        <rFont val="Calibri"/>
        <family val="2"/>
      </rPr>
      <t>End Date</t>
    </r>
    <r>
      <rPr>
        <sz val="12"/>
        <color theme="1"/>
        <rFont val="Calibri"/>
        <family val="2"/>
      </rPr>
      <t xml:space="preserve"> is calculated automatically. </t>
    </r>
  </si>
  <si>
    <t>Sheet 2: Manpower</t>
  </si>
  <si>
    <t>Please review manpower sheet and approve if they are correct.</t>
  </si>
  <si>
    <t>Please include a copy of the civil ID for each team member and the C.V for each technical team member.</t>
  </si>
  <si>
    <t>Rewarding the project work team with consultancy:</t>
  </si>
  <si>
    <t>Qualification Degree</t>
  </si>
  <si>
    <t>Max. Accepted Rate/hr (K.D)</t>
  </si>
  <si>
    <t>PhD</t>
  </si>
  <si>
    <t>Master's</t>
  </si>
  <si>
    <t>BA</t>
  </si>
  <si>
    <t>Diploma</t>
  </si>
  <si>
    <t>High school</t>
  </si>
  <si>
    <t>Less than high school</t>
  </si>
  <si>
    <t xml:space="preserve">External Consultant </t>
  </si>
  <si>
    <r>
      <rPr>
        <sz val="12"/>
        <color rgb="FFFF0000"/>
        <rFont val="Calibri"/>
        <family val="2"/>
      </rPr>
      <t xml:space="preserve">The same Rate/hr as shown &amp;Total Amount  should not exceed 30% </t>
    </r>
    <r>
      <rPr>
        <sz val="12"/>
        <color rgb="FF000000"/>
        <rFont val="Calibri"/>
        <family val="2"/>
      </rPr>
      <t xml:space="preserve"> (Of COEP Manpower Fees+Testing Fees)</t>
    </r>
  </si>
  <si>
    <r>
      <t xml:space="preserve">Please fill the Actual total working hours and make sure that </t>
    </r>
    <r>
      <rPr>
        <sz val="12"/>
        <color rgb="FFFF0000"/>
        <rFont val="Calibri"/>
        <family val="2"/>
      </rPr>
      <t xml:space="preserve"> </t>
    </r>
    <r>
      <rPr>
        <u/>
        <sz val="12"/>
        <color rgb="FFFF0000"/>
        <rFont val="Calibri"/>
        <family val="2"/>
      </rPr>
      <t>not to exceed 40 hours/week for each team member.</t>
    </r>
  </si>
  <si>
    <t>Sheet (3-11): TeamMemberInfo</t>
  </si>
  <si>
    <t xml:space="preserve">Please fill in team member information </t>
  </si>
  <si>
    <t>Sheet 12: FinancialForm</t>
  </si>
  <si>
    <t>Please enter total testing fees and all other fees if needed and print then sign.</t>
  </si>
  <si>
    <t>Sheet 13: Undertaking &amp; Commitment</t>
  </si>
  <si>
    <t>Sheet 14: RFP</t>
  </si>
  <si>
    <t>Sheet 15: Proposal Self Assesment</t>
  </si>
  <si>
    <t>After printing the Undertaking &amp; Commitment, RFP and Proposal Self Assesment forms please review and sign.</t>
  </si>
  <si>
    <t>Please include your technical proposal.</t>
  </si>
  <si>
    <t>Please submit both softcopy and hardcopy (signed) of the OCT project application, copy of C.Vs and copy of Civil IDs to OCT.</t>
  </si>
  <si>
    <t>Manpower!A1</t>
  </si>
  <si>
    <t>نموذج طلب مشروع مكتب مساعد العميد للتخطيط و الاستشارات و التدريب</t>
  </si>
  <si>
    <t>OCT Project Application</t>
  </si>
  <si>
    <t>Date of Application:</t>
  </si>
  <si>
    <t>تاريخ الطلب:</t>
  </si>
  <si>
    <t>Project No.</t>
  </si>
  <si>
    <t>Subject:</t>
  </si>
  <si>
    <t>الموضوع:</t>
  </si>
  <si>
    <t>Lead Consultant Information:</t>
  </si>
  <si>
    <t>بيانات رئيس فريق العمل:</t>
  </si>
  <si>
    <t>Name:</t>
  </si>
  <si>
    <t>الاسم:</t>
  </si>
  <si>
    <t>Job Title:</t>
  </si>
  <si>
    <t>المسمى الوظيفي:</t>
  </si>
  <si>
    <t>Department:</t>
  </si>
  <si>
    <t>القسم العلمي:</t>
  </si>
  <si>
    <t>University ID:</t>
  </si>
  <si>
    <t>الرقم الجامعي:</t>
  </si>
  <si>
    <t>Civil ID:</t>
  </si>
  <si>
    <t>الرقم المدني:</t>
  </si>
  <si>
    <t>Address:</t>
  </si>
  <si>
    <t>العنوان:</t>
  </si>
  <si>
    <t>Client Information:</t>
  </si>
  <si>
    <t>معلومات العميل:</t>
  </si>
  <si>
    <t>Office Telephone:</t>
  </si>
  <si>
    <t>تلفون المكتب:</t>
  </si>
  <si>
    <t>Fax:</t>
  </si>
  <si>
    <t>فاكس:</t>
  </si>
  <si>
    <t>E-mail:</t>
  </si>
  <si>
    <t>البريد الكتروني:</t>
  </si>
  <si>
    <t>Mobile:</t>
  </si>
  <si>
    <t>الهاتف النقال:</t>
  </si>
  <si>
    <t>Point of Contact:</t>
  </si>
  <si>
    <t>نقطة اتصال:</t>
  </si>
  <si>
    <t xml:space="preserve"> العنوان:</t>
  </si>
  <si>
    <t>Organization Type:</t>
  </si>
  <si>
    <t>تصنيف الجهة:</t>
  </si>
  <si>
    <t>Additional Information:</t>
  </si>
  <si>
    <t>معلومات اضافية:</t>
  </si>
  <si>
    <t>Project Information:</t>
  </si>
  <si>
    <t>معلومات المشروع:</t>
  </si>
  <si>
    <t>Project Type:</t>
  </si>
  <si>
    <t>نوع المشروع:</t>
  </si>
  <si>
    <t>Expected Duration(Days):</t>
  </si>
  <si>
    <t>مدة المشروع بالأيام (المتوقعة):</t>
  </si>
  <si>
    <t>Include weekends and holidays</t>
  </si>
  <si>
    <t>شمول عطلات نهاية الأسبوع والعطل الرسمية</t>
  </si>
  <si>
    <t>Project Start Date(Expected):</t>
  </si>
  <si>
    <t>تاريخ بداية المشروع (المتوقعة):</t>
  </si>
  <si>
    <t>Project End Date(Expected):</t>
  </si>
  <si>
    <t>تاريخ نهاية المشروع (المتوقعة):</t>
  </si>
  <si>
    <t>Project No. Of weeks(Expected):</t>
  </si>
  <si>
    <t>عدد الأسابيع (المتوقعه):</t>
  </si>
  <si>
    <t>Funding Source:</t>
  </si>
  <si>
    <t>مصدر التمويل:</t>
  </si>
  <si>
    <t>Abstract:</t>
  </si>
  <si>
    <t>نبذة/ملخص المشروع:</t>
  </si>
  <si>
    <t>ملاحظات:</t>
  </si>
  <si>
    <t>الرجاء ادخال اجمالي عدد ساعات العمل الاجمالية الفعلية  " Total Actual working  hours  " حيث سيتم احتساب معدل الساعات خلال أسابيع العمل تلقائيا " Hours/Week"</t>
  </si>
  <si>
    <t>الرجاء ادخال اجمالي تكلفة الساعة  لكل عضو "Hourly rate "بحيث لاتخالف مكافات فريق العمل المحددة بنظام الساعات حسب الضوابط الخاصة بالمكتب</t>
  </si>
  <si>
    <t>Manpower Sheet</t>
  </si>
  <si>
    <t>PhD- دكتور</t>
  </si>
  <si>
    <t>Name/الاسم</t>
  </si>
  <si>
    <t>Title/المسمى الوظيفي</t>
  </si>
  <si>
    <t>Total Actual Working Hours/ عدد ساعات العمل الفعليه</t>
  </si>
  <si>
    <t>Hourly rate/ المكافاة لفريق العمل بالساعة</t>
  </si>
  <si>
    <t>Hours/Week( معدل الساعة بالاسبوع)</t>
  </si>
  <si>
    <t>Signature/التوقيع</t>
  </si>
  <si>
    <t>Master's- ماجستير</t>
  </si>
  <si>
    <t>BA- بكالوريوس</t>
  </si>
  <si>
    <t>Diploma- دبلوم</t>
  </si>
  <si>
    <t>High school- الثانوية العامة</t>
  </si>
  <si>
    <t>Less than high school-أقل من الثانوية العامة</t>
  </si>
  <si>
    <t>مستشار خارجي دكتور - External Consultant PhD</t>
  </si>
  <si>
    <t>مستشار خارجي ماجستير- External Consultant Master's</t>
  </si>
  <si>
    <t>مستشار خارجي بكالوريوس - External Consultant BA</t>
  </si>
  <si>
    <t>مستشار خارجي دبلوم - External Consultant Diploma</t>
  </si>
  <si>
    <t>مستشار خارجي الثانوية العامة - External Consultant High school</t>
  </si>
  <si>
    <t>مستشار خارجي أقل من الثانوية العامة- External Consultant Less than high school</t>
  </si>
  <si>
    <t>.</t>
  </si>
  <si>
    <r>
      <t>Team Members Information: (</t>
    </r>
    <r>
      <rPr>
        <sz val="12"/>
        <color theme="1"/>
        <rFont val="Times New Roman"/>
        <family val="1"/>
        <scheme val="major"/>
      </rPr>
      <t>To be filled for each team member)</t>
    </r>
  </si>
  <si>
    <r>
      <t>بيانات فريق العمل: (</t>
    </r>
    <r>
      <rPr>
        <sz val="14"/>
        <color theme="1"/>
        <rFont val="Sakkal Majalla"/>
        <charset val="178"/>
      </rPr>
      <t>يعبأ لكل عضو من أعضاء فريق العمل)</t>
    </r>
  </si>
  <si>
    <t>Work Phone:</t>
  </si>
  <si>
    <t>تلفون العمل:</t>
  </si>
  <si>
    <t>البريد الالكتروني:</t>
  </si>
  <si>
    <t>رقم الهاتف النقال:</t>
  </si>
  <si>
    <t>Position/
Job Title:</t>
  </si>
  <si>
    <t>Total Amount K.D:</t>
  </si>
  <si>
    <t>إجمالي المبلغ  د.ك:</t>
  </si>
  <si>
    <t>Signature:</t>
  </si>
  <si>
    <t>التوقيع :</t>
  </si>
  <si>
    <t>#'Team Member2 Info.'!A1</t>
  </si>
  <si>
    <r>
      <t>بيانات فريق العمل: (</t>
    </r>
    <r>
      <rPr>
        <sz val="12"/>
        <color theme="1"/>
        <rFont val="Sakkal Majalla"/>
      </rPr>
      <t>يعبأ لكل عضو من أعضاء فريق العمل)</t>
    </r>
  </si>
  <si>
    <r>
      <t>External Manpower Information:</t>
    </r>
    <r>
      <rPr>
        <sz val="12"/>
        <color theme="1"/>
        <rFont val="Times New Roman"/>
        <family val="1"/>
        <scheme val="major"/>
      </rPr>
      <t xml:space="preserve"> (To be filled for each external member)</t>
    </r>
  </si>
  <si>
    <r>
      <t xml:space="preserve">بيانات المستشار الخارجي: </t>
    </r>
    <r>
      <rPr>
        <sz val="14"/>
        <color theme="1"/>
        <rFont val="Sakkal Majalla"/>
        <charset val="178"/>
      </rPr>
      <t>(يعبأ لكل مستشار خارجي)</t>
    </r>
  </si>
  <si>
    <t>CONSULTATION'S FINANCIAL FORM  (baseline version)</t>
  </si>
  <si>
    <t xml:space="preserve">الاعتماد المالي </t>
  </si>
  <si>
    <t>General-Information (بيانات عامة)</t>
  </si>
  <si>
    <t>Lead Consultant:</t>
  </si>
  <si>
    <t>Project Title:</t>
  </si>
  <si>
    <t xml:space="preserve">Duration: </t>
  </si>
  <si>
    <t>Client Name:</t>
  </si>
  <si>
    <t xml:space="preserve"> Manpower in COEP</t>
  </si>
  <si>
    <t>فريق العمل داخل الكلية</t>
  </si>
  <si>
    <t>Name (الاسم)</t>
  </si>
  <si>
    <t>Position (الوظيفه)</t>
  </si>
  <si>
    <t>Man hrs (عدد ساعات العمل)</t>
  </si>
  <si>
    <t xml:space="preserve">Rate/hrs K.D (معدل الساعة د.ك)
</t>
  </si>
  <si>
    <t xml:space="preserve">(KD)Total Amount </t>
  </si>
  <si>
    <t>Total Manpower in COEP Fees(Item 1)</t>
  </si>
  <si>
    <t>KD اجمالي الاتعاب  لفريق العمل داخل الكلية ( البند 1)</t>
  </si>
  <si>
    <t>External Manpower</t>
  </si>
  <si>
    <t>فريق المستشار الخارجي</t>
  </si>
  <si>
    <t xml:space="preserve">Total External Manpower Fees(Items 2)      </t>
  </si>
  <si>
    <t>KD إجمالي  اتعاب  المستشار الخارجي (البند 2)</t>
  </si>
  <si>
    <t>ملاحظة:نسبة المستشار الخارجي يجب الا تتعدى 30% من مجموع الفريق الداخلي و الفحوصات</t>
  </si>
  <si>
    <t>Total Testing Fees ( Item 3 )</t>
  </si>
  <si>
    <t>KD اجمالي مصاريف الفحوصات (البند3)</t>
  </si>
  <si>
    <t>Total Services Fees  ( Item 4 )=(Item1)+(Item2)+(Item3)</t>
  </si>
  <si>
    <t>KD اجمالي مصاريف الخدمات (البند4)=(البند1)+(البند2)+(البند3)</t>
  </si>
  <si>
    <t xml:space="preserve">Other expenses: ( مصروفات أخري):                 </t>
  </si>
  <si>
    <t xml:space="preserve">Equipments Cost (أجهزة) </t>
  </si>
  <si>
    <r>
      <t xml:space="preserve"> </t>
    </r>
    <r>
      <rPr>
        <i/>
        <sz val="23"/>
        <color theme="1"/>
        <rFont val="Sakkal Majalla"/>
        <charset val="178"/>
      </rPr>
      <t>Software (برامج جاهزة)</t>
    </r>
  </si>
  <si>
    <r>
      <t xml:space="preserve"> </t>
    </r>
    <r>
      <rPr>
        <i/>
        <sz val="23"/>
        <color theme="1"/>
        <rFont val="Sakkal Majalla"/>
        <charset val="178"/>
      </rPr>
      <t xml:space="preserve">Running Cost (مصاريف جارية) (consumables,chemicals, etc…)(مواد استهلاكية، مواد كيماوية، الخ...) </t>
    </r>
  </si>
  <si>
    <t>Insurance (تأمين)</t>
  </si>
  <si>
    <t>Others (أخرى)</t>
  </si>
  <si>
    <t>Total  Othe Expenses Fees (Item 5)</t>
  </si>
  <si>
    <t>KD اجمالي المصروفات الأخرى (البند 5)</t>
  </si>
  <si>
    <t>Total  Above Fees  (Item 6) = (Item4) + (Item 5)</t>
  </si>
  <si>
    <t>KD اجمالى تكلفة المشروع للبنود اعلاه(البند6)=(البند4)+(البند5)</t>
  </si>
  <si>
    <t>University Fees (Item7)=(10%)*(Item4)</t>
  </si>
  <si>
    <t>إجمالي حصة الجامعة(البند7)= 10%*(البند 6)</t>
  </si>
  <si>
    <t>OCT Fees (Item8)=(10%)*(Item 4)</t>
  </si>
  <si>
    <t>إجمالي حصة مكتب الإستشارات (البند8)=10%*(البند 6)</t>
  </si>
  <si>
    <t>Grand Total =(Item 6)+ (Item 7) + (Item 8)</t>
  </si>
  <si>
    <t>KD التكلفة الاجمالية للمشروع=(البند6)+(البند7)+(البند8)</t>
  </si>
  <si>
    <t xml:space="preserve">Signature      :     -------------------------------------    -------------------------------------      -------------------------------------      -------------------------------------  </t>
  </si>
  <si>
    <t xml:space="preserve">Date               :     -------------------------------------    -------------------------------------      -------------------------------------      -------------------------------------  </t>
  </si>
  <si>
    <t xml:space="preserve">                 Lead Consultant   </t>
  </si>
  <si>
    <t xml:space="preserve"> Department Chairman</t>
  </si>
  <si>
    <t xml:space="preserve">OCT General Manager                         CEP Dean </t>
  </si>
  <si>
    <t>Change of order</t>
  </si>
  <si>
    <t>Change No:</t>
  </si>
  <si>
    <t xml:space="preserve">Originator:  </t>
  </si>
  <si>
    <t>Date:</t>
  </si>
  <si>
    <t>Project Code:</t>
  </si>
  <si>
    <t>Description:</t>
  </si>
  <si>
    <t>Reasons /Comments:</t>
  </si>
  <si>
    <t>Manpower Variation</t>
  </si>
  <si>
    <t xml:space="preserve">Original baseline </t>
  </si>
  <si>
    <t>Proposed Change</t>
  </si>
  <si>
    <t>Difference / Reasons</t>
  </si>
  <si>
    <t>Project Budget Variation</t>
  </si>
  <si>
    <t>Original Project Total Budget (K.D)</t>
  </si>
  <si>
    <t>Change (K.D)</t>
  </si>
  <si>
    <t>New Budget</t>
  </si>
  <si>
    <t>Project Duration Variation</t>
  </si>
  <si>
    <t>Expected End Date</t>
  </si>
  <si>
    <t>Delay (Weeks)</t>
  </si>
  <si>
    <t>Projected End Date</t>
  </si>
  <si>
    <r>
      <rPr>
        <sz val="20"/>
        <color rgb="FF000000"/>
        <rFont val="Sakkal Majalla"/>
      </rPr>
      <t xml:space="preserve">Signature :  </t>
    </r>
    <r>
      <rPr>
        <sz val="11"/>
        <color rgb="FF000000"/>
        <rFont val="Arial"/>
      </rPr>
      <t xml:space="preserve"> ----------------------------------------       ----------------------------------------------------------       ----------------------------------------          ----------------------------------------          </t>
    </r>
  </si>
  <si>
    <r>
      <rPr>
        <sz val="20"/>
        <color rgb="FF000000"/>
        <rFont val="Sakkal Majalla"/>
      </rPr>
      <t xml:space="preserve">Date        :    </t>
    </r>
    <r>
      <rPr>
        <sz val="11"/>
        <color rgb="FF000000"/>
        <rFont val="Arial"/>
      </rPr>
      <t xml:space="preserve"> -------------------------------------------       ---------------------------------------------------       -------------------------------------------        ----------------------------------------            </t>
    </r>
  </si>
  <si>
    <t xml:space="preserve">                        Lead Consultant   </t>
  </si>
  <si>
    <t>Dep. Chairman</t>
  </si>
  <si>
    <t xml:space="preserve">        VDPCT</t>
  </si>
  <si>
    <t xml:space="preserve">COEP Dean </t>
  </si>
  <si>
    <t>FOR ADMINISTRATOR USE ONLY</t>
  </si>
  <si>
    <t>Effect on Meta Calendar:</t>
  </si>
  <si>
    <t xml:space="preserve">  ------------------------------------   </t>
  </si>
  <si>
    <t>Comments:</t>
  </si>
  <si>
    <t>Format Instructions</t>
  </si>
  <si>
    <r>
      <rPr>
        <b/>
        <sz val="12"/>
        <color theme="1"/>
        <rFont val="Arial"/>
        <family val="2"/>
        <scheme val="minor"/>
      </rPr>
      <t>1. There is a Cover Page including:</t>
    </r>
    <r>
      <rPr>
        <sz val="12"/>
        <color theme="1"/>
        <rFont val="Arial"/>
        <family val="2"/>
        <scheme val="minor"/>
      </rPr>
      <t xml:space="preserve">
Project Title, 
Proposal Type (Technical and/or Financial), 
Client’s Name,  Date, 
OCT Name And Affiliation (Office Of Consultation, &amp; Career Development, College of Engineering and Petroleum, Kuwait University), 
Lead Consultant Name, and OCT Logo.
</t>
    </r>
  </si>
  <si>
    <r>
      <t xml:space="preserve">2. The proposal includes:
</t>
    </r>
    <r>
      <rPr>
        <i/>
        <sz val="12"/>
        <color theme="1"/>
        <rFont val="Arial"/>
        <family val="2"/>
        <scheme val="minor"/>
      </rPr>
      <t xml:space="preserve">Total project fee and payment schedule.
Project schedule including progress reports &amp; their submission dates.
Consultants’ bio and/or CVs attached at the end of the proposal.
Precautions to prevent delays in the project (e.g. allowed time for client feedback on submitted work) and, where possible, identification of delay responsibility.
</t>
    </r>
  </si>
  <si>
    <r>
      <rPr>
        <b/>
        <sz val="12"/>
        <color theme="1"/>
        <rFont val="Arial"/>
        <family val="2"/>
        <scheme val="minor"/>
      </rPr>
      <t>3. The technical and financial proposal must be submitted to OCT attached with:</t>
    </r>
    <r>
      <rPr>
        <sz val="12"/>
        <color theme="1"/>
        <rFont val="Arial"/>
        <family val="2"/>
        <scheme val="minor"/>
      </rPr>
      <t xml:space="preserve">
Order/RFP Review Form, QF-007  must be submitted  to OCT within 5 working days from OCT letter receiving date.
Completed Financial Form CPF-003
Proposal Self-Assessment CPF-002
Undertaking &amp; Commitment CPF-009 To Consultation for Ministry of Justice
Estimated Financial Fees Form 
</t>
    </r>
  </si>
  <si>
    <t xml:space="preserve">4. Cover letter approved by the chairman of the department to be submitted with the proposal.
</t>
  </si>
  <si>
    <r>
      <rPr>
        <sz val="12"/>
        <color theme="3" tint="0.59999389629810485"/>
        <rFont val="Arial"/>
        <family val="2"/>
        <scheme val="minor"/>
      </rPr>
      <t xml:space="preserve">
</t>
    </r>
    <r>
      <rPr>
        <u/>
        <sz val="14"/>
        <color theme="3" tint="0.59999389629810485"/>
        <rFont val="Sakkal Majalla"/>
        <charset val="178"/>
      </rPr>
      <t xml:space="preserve">Note: </t>
    </r>
    <r>
      <rPr>
        <sz val="14"/>
        <color theme="3" tint="0.59999389629810485"/>
        <rFont val="Sakkal Majalla"/>
        <charset val="178"/>
      </rPr>
      <t>Original Copy of the Proposal is sent to the Client.  One copy is kept on file in the OCT Consulting Unit.</t>
    </r>
    <r>
      <rPr>
        <sz val="12"/>
        <color theme="1"/>
        <rFont val="Arial"/>
        <family val="2"/>
        <scheme val="minor"/>
      </rPr>
      <t xml:space="preserve">
</t>
    </r>
  </si>
  <si>
    <t>Position/Title</t>
  </si>
  <si>
    <t>المسمى الوظيفي</t>
  </si>
  <si>
    <t>No</t>
  </si>
  <si>
    <t>Yes</t>
  </si>
  <si>
    <r>
      <rPr>
        <b/>
        <sz val="12"/>
        <color theme="1"/>
        <rFont val="Times New Roman"/>
        <family val="1"/>
        <scheme val="major"/>
      </rPr>
      <t>مستشار خارجي</t>
    </r>
    <r>
      <rPr>
        <sz val="12"/>
        <color theme="1"/>
        <rFont val="Times New Roman"/>
        <family val="1"/>
        <scheme val="major"/>
      </rPr>
      <t xml:space="preserve"> دكتور - </t>
    </r>
    <r>
      <rPr>
        <b/>
        <sz val="12"/>
        <color theme="1"/>
        <rFont val="Times New Roman"/>
        <family val="1"/>
        <scheme val="major"/>
      </rPr>
      <t>External Consultant</t>
    </r>
    <r>
      <rPr>
        <sz val="12"/>
        <color theme="1"/>
        <rFont val="Times New Roman"/>
        <family val="1"/>
        <scheme val="major"/>
      </rPr>
      <t xml:space="preserve"> PhD</t>
    </r>
  </si>
  <si>
    <r>
      <rPr>
        <b/>
        <sz val="12"/>
        <rFont val="Times New Roman"/>
        <family val="1"/>
        <scheme val="major"/>
      </rPr>
      <t>مستشار خارجي</t>
    </r>
    <r>
      <rPr>
        <sz val="12"/>
        <rFont val="Times New Roman"/>
        <family val="1"/>
        <scheme val="major"/>
      </rPr>
      <t xml:space="preserve"> ماجستير- </t>
    </r>
    <r>
      <rPr>
        <b/>
        <sz val="12"/>
        <rFont val="Times New Roman"/>
        <family val="1"/>
        <scheme val="major"/>
      </rPr>
      <t xml:space="preserve">External Consultant </t>
    </r>
    <r>
      <rPr>
        <sz val="12"/>
        <rFont val="Times New Roman"/>
        <family val="1"/>
        <scheme val="major"/>
      </rPr>
      <t>Master's</t>
    </r>
  </si>
  <si>
    <r>
      <rPr>
        <b/>
        <sz val="12"/>
        <rFont val="Times New Roman"/>
        <family val="1"/>
        <scheme val="major"/>
      </rPr>
      <t>مستشار خارجي</t>
    </r>
    <r>
      <rPr>
        <sz val="12"/>
        <rFont val="Times New Roman"/>
        <family val="1"/>
        <scheme val="major"/>
      </rPr>
      <t xml:space="preserve"> بكالوريوس - </t>
    </r>
    <r>
      <rPr>
        <b/>
        <sz val="12"/>
        <rFont val="Times New Roman"/>
        <family val="1"/>
        <scheme val="major"/>
      </rPr>
      <t>External Consultant</t>
    </r>
    <r>
      <rPr>
        <sz val="12"/>
        <rFont val="Times New Roman"/>
        <family val="1"/>
        <scheme val="major"/>
      </rPr>
      <t xml:space="preserve"> BA</t>
    </r>
  </si>
  <si>
    <r>
      <rPr>
        <b/>
        <sz val="12"/>
        <rFont val="Times New Roman"/>
        <family val="1"/>
        <scheme val="major"/>
      </rPr>
      <t>مستشار خارجي</t>
    </r>
    <r>
      <rPr>
        <sz val="12"/>
        <rFont val="Times New Roman"/>
        <family val="1"/>
        <scheme val="major"/>
      </rPr>
      <t xml:space="preserve"> دبلوم - </t>
    </r>
    <r>
      <rPr>
        <b/>
        <sz val="12"/>
        <rFont val="Times New Roman"/>
        <family val="1"/>
        <scheme val="major"/>
      </rPr>
      <t>External Consultant</t>
    </r>
    <r>
      <rPr>
        <sz val="12"/>
        <rFont val="Times New Roman"/>
        <family val="1"/>
        <scheme val="major"/>
      </rPr>
      <t xml:space="preserve"> Diploma</t>
    </r>
  </si>
  <si>
    <r>
      <rPr>
        <b/>
        <sz val="12"/>
        <rFont val="Times New Roman"/>
        <family val="1"/>
        <scheme val="major"/>
      </rPr>
      <t>مستشار خارجي</t>
    </r>
    <r>
      <rPr>
        <sz val="12"/>
        <rFont val="Times New Roman"/>
        <family val="1"/>
        <scheme val="major"/>
      </rPr>
      <t xml:space="preserve"> الثانوية العامة - </t>
    </r>
    <r>
      <rPr>
        <b/>
        <sz val="12"/>
        <rFont val="Times New Roman"/>
        <family val="1"/>
        <scheme val="major"/>
      </rPr>
      <t>External Consultant</t>
    </r>
    <r>
      <rPr>
        <sz val="12"/>
        <rFont val="Times New Roman"/>
        <family val="1"/>
        <scheme val="major"/>
      </rPr>
      <t xml:space="preserve"> High school</t>
    </r>
  </si>
  <si>
    <r>
      <rPr>
        <b/>
        <sz val="12"/>
        <rFont val="Times New Roman"/>
        <family val="1"/>
        <scheme val="major"/>
      </rPr>
      <t>مستشار خارجي</t>
    </r>
    <r>
      <rPr>
        <sz val="12"/>
        <rFont val="Times New Roman"/>
        <family val="1"/>
        <scheme val="major"/>
      </rPr>
      <t xml:space="preserve"> أقل من الثانوية العامة- </t>
    </r>
    <r>
      <rPr>
        <b/>
        <sz val="12"/>
        <rFont val="Times New Roman"/>
        <family val="1"/>
        <scheme val="major"/>
      </rPr>
      <t>External Consultant</t>
    </r>
    <r>
      <rPr>
        <sz val="12"/>
        <rFont val="Times New Roman"/>
        <family val="1"/>
        <scheme val="major"/>
      </rPr>
      <t xml:space="preserve"> Less than high school</t>
    </r>
  </si>
  <si>
    <t>Project Type</t>
  </si>
  <si>
    <t>نوع المشروع</t>
  </si>
  <si>
    <t>General Consultation</t>
  </si>
  <si>
    <t xml:space="preserve"> استشارات عامه</t>
  </si>
  <si>
    <t>Ministry Of Justice Consultation / Expert Department</t>
  </si>
  <si>
    <t>الاستشارات الخاصه بوزاره العدل / اداره الخبراء</t>
  </si>
  <si>
    <t>Testing</t>
  </si>
  <si>
    <t>فحوصات</t>
  </si>
  <si>
    <t>Training/Workshop</t>
  </si>
  <si>
    <t>تدريب / ورش عمل</t>
  </si>
  <si>
    <t>Examination</t>
  </si>
  <si>
    <t>اختبارات</t>
  </si>
  <si>
    <t>Other</t>
  </si>
  <si>
    <t>اخرى</t>
  </si>
  <si>
    <t>Funding resource</t>
  </si>
  <si>
    <t>مصدر التمويل</t>
  </si>
  <si>
    <t xml:space="preserve">Client </t>
  </si>
  <si>
    <t>عميل</t>
  </si>
  <si>
    <t>Sponsership</t>
  </si>
  <si>
    <t>رعايات</t>
  </si>
  <si>
    <t>Internal</t>
  </si>
  <si>
    <t>تكاليف من داخل الكليه</t>
  </si>
  <si>
    <t>Department</t>
  </si>
  <si>
    <t>القسم العلمي</t>
  </si>
  <si>
    <t>Chemical Engineering</t>
  </si>
  <si>
    <t>قسم الهندسه الكيميائيه</t>
  </si>
  <si>
    <t>Civil Engineering</t>
  </si>
  <si>
    <t xml:space="preserve">قسم الهندسه المدنيه </t>
  </si>
  <si>
    <t>Computer Engineering</t>
  </si>
  <si>
    <t>قسم هندسه الكمبيوتر</t>
  </si>
  <si>
    <t>Electrical Engineering</t>
  </si>
  <si>
    <t>قسم الهندسه الكهربائيه</t>
  </si>
  <si>
    <t>Industrial Engineering</t>
  </si>
  <si>
    <t>قسم الهندسه الصناعيه</t>
  </si>
  <si>
    <t>Mechanical Engineering</t>
  </si>
  <si>
    <t>قسم الهندسه الميكانيكيه</t>
  </si>
  <si>
    <t>Petroleum Engineering</t>
  </si>
  <si>
    <t>قسم هندسه البترول</t>
  </si>
  <si>
    <t xml:space="preserve">Baseline version </t>
  </si>
  <si>
    <t>إصدار النسخة</t>
  </si>
  <si>
    <t>Ⅰ</t>
  </si>
  <si>
    <t>Ⅱ</t>
  </si>
  <si>
    <t>تعهد والتزام</t>
  </si>
  <si>
    <t>Undertaking &amp; Commitment</t>
  </si>
  <si>
    <t>Project NO.</t>
  </si>
  <si>
    <t>رقم المشروع:</t>
  </si>
  <si>
    <t>انا الموقع أدناه بصفتي رئيس فريق العمل للمشروع اطلعت على متطلبات العميل وأتعهد بتقديم كافة الخدمات الاستشارية المطلوبة وفقاً لهذا النموذج:</t>
  </si>
  <si>
    <t>I hereby undersigned, as a head consultant for the Office of Consultant and Training (OCT), to be responsible for all services requested by the client and shall abide by the following form:</t>
  </si>
  <si>
    <r>
      <t>1.</t>
    </r>
    <r>
      <rPr>
        <sz val="7"/>
        <color theme="1"/>
        <rFont val="Times New Roman"/>
        <family val="1"/>
      </rPr>
      <t xml:space="preserve">       </t>
    </r>
    <r>
      <rPr>
        <sz val="14"/>
        <color theme="1"/>
        <rFont val="Sakkal Majalla"/>
        <charset val="178"/>
      </rPr>
      <t>أتعهد بتقديم كافة الخدمات الاستشارية حسب العرض الفني والمالي المقدم للعميل تبعاً للاتفاق الرسمي أو العقد أو أمر التكليف الصادر من الجهة الطالبة للمشروع.</t>
    </r>
  </si>
  <si>
    <r>
      <t>1.</t>
    </r>
    <r>
      <rPr>
        <sz val="7"/>
        <color theme="1"/>
        <rFont val="Times New Roman"/>
        <family val="1"/>
      </rPr>
      <t xml:space="preserve"> </t>
    </r>
    <r>
      <rPr>
        <sz val="14"/>
        <color theme="1"/>
        <rFont val="Sakkal Majalla"/>
        <charset val="178"/>
      </rPr>
      <t>I shall fulfill and complete all requested consulting services for the project, as stated in the technical and financial proposal submitted to the client, along with any contract, agreement, or tasking order signed by the client.</t>
    </r>
  </si>
  <si>
    <r>
      <t>2.</t>
    </r>
    <r>
      <rPr>
        <sz val="7"/>
        <color theme="1"/>
        <rFont val="Times New Roman"/>
        <family val="1"/>
      </rPr>
      <t xml:space="preserve">       </t>
    </r>
    <r>
      <rPr>
        <sz val="14"/>
        <color theme="1"/>
        <rFont val="Sakkal Majalla"/>
        <charset val="178"/>
      </rPr>
      <t>أتعهد بعدم تغيير بنود الاتفاق أو العقد إلا بعد الحصول على الموافقة الرسمية من مكتب الاستشارات والتدريب.</t>
    </r>
  </si>
  <si>
    <r>
      <t>2.</t>
    </r>
    <r>
      <rPr>
        <sz val="7"/>
        <color theme="1"/>
        <rFont val="Times New Roman"/>
        <family val="1"/>
      </rPr>
      <t xml:space="preserve"> </t>
    </r>
    <r>
      <rPr>
        <sz val="14"/>
        <color theme="1"/>
        <rFont val="Sakkal Majalla"/>
        <charset val="178"/>
      </rPr>
      <t>I shall not make any changes to the agreement/contract signed with the client without written approval from the OCT.</t>
    </r>
  </si>
  <si>
    <r>
      <t>3.</t>
    </r>
    <r>
      <rPr>
        <sz val="7"/>
        <color theme="1"/>
        <rFont val="Times New Roman"/>
        <family val="1"/>
      </rPr>
      <t xml:space="preserve">       </t>
    </r>
    <r>
      <rPr>
        <sz val="14"/>
        <color theme="1"/>
        <rFont val="Sakkal Majalla"/>
        <charset val="178"/>
      </rPr>
      <t xml:space="preserve"> ألتزم بتسليم التقارير المرحلية والنهائية وأي مخرجات حسب الاتفاق المبرم بين مكتب الاستشارات والعميل، وفي حال التأخير لابد من تقديم ما يفيد موافقة العميل على ذلك.</t>
    </r>
  </si>
  <si>
    <t>3. I   shall submit Progress reports and the final report along with deliverables according to the timeline agreed upon in the agreement/contract/tasking order.</t>
  </si>
  <si>
    <r>
      <t>4.</t>
    </r>
    <r>
      <rPr>
        <sz val="7"/>
        <color theme="1"/>
        <rFont val="Times New Roman"/>
        <family val="1"/>
      </rPr>
      <t xml:space="preserve">       </t>
    </r>
    <r>
      <rPr>
        <sz val="14"/>
        <color theme="1"/>
        <rFont val="Sakkal Majalla"/>
        <charset val="178"/>
      </rPr>
      <t>ألتزم بعدم المطالبة بأتعابي الشخصية أو أتعاب فريق العمل إلا بعد التأكد من سداد قيمة المشروع بالكامل للمكتب.</t>
    </r>
  </si>
  <si>
    <t>4. I commit not to claim my or other team members' emoluments until the full project cost is paid to the office.</t>
  </si>
  <si>
    <r>
      <t>5.</t>
    </r>
    <r>
      <rPr>
        <sz val="7"/>
        <color theme="1"/>
        <rFont val="Times New Roman"/>
        <family val="1"/>
      </rPr>
      <t xml:space="preserve">       </t>
    </r>
    <r>
      <rPr>
        <sz val="14"/>
        <color theme="1"/>
        <rFont val="Sakkal Majalla"/>
        <charset val="178"/>
      </rPr>
      <t>أتعهد وأعضاء الفريق بالحفاظ على سرية المعلومات الخاصة بالمشروع، وعدم الإفصاح لأي طرف خارجي إلا بموافقة خطية من مكتب الاستشارات والتدريب.</t>
    </r>
  </si>
  <si>
    <t>5. Consultant/team members shall maintain the confidentiality of all information related to the project.</t>
  </si>
  <si>
    <t>6. أتعهد بتعيين مستشار بديل يتحمل كامل المسؤولية في حال غيابي أو عدم تمكني من تنفيذ المشروع لاي سبب كان.</t>
  </si>
  <si>
    <t>6. I pledge to appoint an alternative consultant who will resume full responsibility in case of my absence or inability to execute the project for any reason.</t>
  </si>
  <si>
    <t>7. عدم التعاقد مع أي عمالة خارجية (الجامعة) إلا عن طريق مكتب الاستشارات والتدريب.</t>
  </si>
  <si>
    <t>7. I pledge not to hire or contract with any external workforce (outside the university) except through the Consultancy and Training Office.</t>
  </si>
  <si>
    <t>Project Team Leader 1 (Prime Consultant)</t>
  </si>
  <si>
    <t> رئيس فريق المشروع 1(المستشار الرئيسي للمشروع)</t>
  </si>
  <si>
    <t xml:space="preserve">Signature: </t>
  </si>
  <si>
    <t>التوقيع:</t>
  </si>
  <si>
    <t>التاريخ:</t>
  </si>
  <si>
    <t xml:space="preserve">Project Substitute Team Leader  </t>
  </si>
  <si>
    <t> رئيس فريق بديل للمشروع</t>
  </si>
  <si>
    <r>
      <t xml:space="preserve">*يتم تعبأة خانة رئيس فريق بديل فقط إن دعت الحاجة                                                                                                      </t>
    </r>
    <r>
      <rPr>
        <sz val="12"/>
        <color theme="1"/>
        <rFont val="Calibri"/>
        <family val="2"/>
      </rPr>
      <t xml:space="preserve">*Project Substitute Team Leader Cell will be filled if needed     </t>
    </r>
  </si>
  <si>
    <t xml:space="preserve">Request For Proposal (RFP) REVIEW FORM  </t>
  </si>
  <si>
    <t xml:space="preserve">I Have Reviewed The Client Request Order/RFP  Of The Project No. </t>
  </si>
  <si>
    <t>For The Services Entitled:</t>
  </si>
  <si>
    <t xml:space="preserve">For Customer Requirements Clarity, and For My Capability to Do The Required Work. As a result I:
</t>
  </si>
  <si>
    <t xml:space="preserve">  Accept to do the work</t>
  </si>
  <si>
    <t xml:space="preserve">  Reject to do the work</t>
  </si>
  <si>
    <t xml:space="preserve">  Need clarification on </t>
  </si>
  <si>
    <t xml:space="preserve">Name: </t>
  </si>
  <si>
    <t>Dept.:</t>
  </si>
  <si>
    <t>Note:Please Return To OCT Withtin 5 Working Days From OCT Request Letter</t>
  </si>
  <si>
    <t xml:space="preserve">PROPOSAL SELF ASSESMENT FORM </t>
  </si>
  <si>
    <t xml:space="preserve">I, The Lead Consultant Of The Project No.                                                                      Entitled: </t>
  </si>
  <si>
    <t>Entitled:</t>
  </si>
  <si>
    <t>Have Reviewed and Prepared The Technical &amp; Financial Proposal with Respect to the Following Criteria:</t>
  </si>
  <si>
    <t>1.The project scope and deliverables meet all of the client requirements.</t>
  </si>
  <si>
    <t>2. The project scope and deliverables are clearly defined.</t>
  </si>
  <si>
    <t>3. The proposal includes the duration of the project and the interaction of the tasks/activities.</t>
  </si>
  <si>
    <t>4. The proposal includes reference to the project team members; including the Lead Consultant (Team Leader).</t>
  </si>
  <si>
    <t>5. The proposal includes reference to progress and final reports, if any, and their times of submission.</t>
  </si>
  <si>
    <t>6. The Consultancy Financial Form, is completed with the assistance of the OCT Consulting Unit, signed by Lead Consultant and Department Chairman, and sent along with the proposal to OCT.</t>
  </si>
  <si>
    <t>7.  All other ISO forms related to the study is signed and sumbitted to OCT with the proposal.</t>
  </si>
  <si>
    <t>8. The proposal includes the biographies and the CVs of the project team members. including consultancy and training experience rather than academic experience.</t>
  </si>
  <si>
    <t>9. If proposal approved, the customer-supplied material shall be maintained in a secure and appropriate place.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</si>
</sst>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
    <numFmt numFmtId="166" formatCode="#,##0.000"/>
  </numFmts>
  <fonts count="95">
    <font>
      <sz val="11"/>
      <color theme="1"/>
      <name val="Arial"/>
      <family val="2"/>
      <scheme val="minor"/>
    </font>
    <font>
      <sz val="11"/>
      <color theme="1"/>
      <name val="Akhbar MT"/>
      <charset val="178"/>
    </font>
    <font>
      <sz val="11"/>
      <color theme="1"/>
      <name val="Albertus MT"/>
      <family val="2"/>
    </font>
    <font>
      <b/>
      <sz val="14"/>
      <color theme="1"/>
      <name val="Arial"/>
      <family val="2"/>
      <scheme val="minor"/>
    </font>
    <font>
      <sz val="11"/>
      <color theme="1"/>
      <name val="Times New Roman"/>
      <family val="1"/>
      <scheme val="major"/>
    </font>
    <font>
      <b/>
      <sz val="12"/>
      <color theme="1"/>
      <name val="Times New Roman"/>
      <family val="1"/>
      <scheme val="major"/>
    </font>
    <font>
      <sz val="12"/>
      <color theme="1"/>
      <name val="Times New Roman"/>
      <family val="1"/>
      <scheme val="major"/>
    </font>
    <font>
      <b/>
      <sz val="14"/>
      <color theme="1"/>
      <name val="Sakkal Majalla"/>
      <charset val="178"/>
    </font>
    <font>
      <sz val="14"/>
      <color theme="1"/>
      <name val="Sakkal Majalla"/>
      <charset val="178"/>
    </font>
    <font>
      <b/>
      <sz val="14"/>
      <color theme="1"/>
      <name val="Times New Roman"/>
      <family val="1"/>
      <scheme val="major"/>
    </font>
    <font>
      <sz val="14"/>
      <color theme="1"/>
      <name val="Arial"/>
      <family val="2"/>
      <scheme val="minor"/>
    </font>
    <font>
      <sz val="14"/>
      <name val="Sakkal Majalla"/>
      <charset val="178"/>
    </font>
    <font>
      <sz val="12"/>
      <color theme="1"/>
      <name val="Arial"/>
      <family val="2"/>
      <scheme val="minor"/>
    </font>
    <font>
      <sz val="12"/>
      <color theme="3" tint="0.59999389629810485"/>
      <name val="Arial"/>
      <family val="2"/>
      <scheme val="minor"/>
    </font>
    <font>
      <u/>
      <sz val="14"/>
      <color theme="3" tint="0.59999389629810485"/>
      <name val="Sakkal Majalla"/>
      <charset val="178"/>
    </font>
    <font>
      <sz val="14"/>
      <color theme="3" tint="0.59999389629810485"/>
      <name val="Sakkal Majalla"/>
      <charset val="178"/>
    </font>
    <font>
      <b/>
      <sz val="12"/>
      <color theme="1"/>
      <name val="Arial"/>
      <family val="2"/>
      <scheme val="minor"/>
    </font>
    <font>
      <b/>
      <i/>
      <sz val="12"/>
      <color theme="1"/>
      <name val="Arial"/>
      <family val="2"/>
      <scheme val="minor"/>
    </font>
    <font>
      <i/>
      <sz val="12"/>
      <color theme="1"/>
      <name val="Arial"/>
      <family val="2"/>
      <scheme val="minor"/>
    </font>
    <font>
      <u/>
      <sz val="11"/>
      <color theme="10"/>
      <name val="Arial"/>
      <family val="2"/>
      <scheme val="minor"/>
    </font>
    <font>
      <sz val="11"/>
      <color theme="1"/>
      <name val="Adobe Fan Heiti Std B"/>
      <family val="2"/>
      <charset val="128"/>
    </font>
    <font>
      <sz val="11"/>
      <color theme="1"/>
      <name val="Arial"/>
      <family val="2"/>
      <scheme val="minor"/>
    </font>
    <font>
      <sz val="20"/>
      <color theme="1"/>
      <name val="Sakkal Majalla"/>
      <charset val="178"/>
    </font>
    <font>
      <sz val="11"/>
      <color theme="1"/>
      <name val="Arial"/>
      <family val="2"/>
      <scheme val="minor"/>
    </font>
    <font>
      <sz val="24"/>
      <color theme="1"/>
      <name val="Sakkal Majalla"/>
      <charset val="178"/>
    </font>
    <font>
      <b/>
      <sz val="24"/>
      <color theme="1"/>
      <name val="Sakkal Majalla"/>
      <charset val="178"/>
    </font>
    <font>
      <b/>
      <sz val="20"/>
      <color theme="1"/>
      <name val="Sakkal Majalla"/>
      <charset val="178"/>
    </font>
    <font>
      <b/>
      <sz val="22"/>
      <color theme="1"/>
      <name val="Sakkal Majalla"/>
      <charset val="178"/>
    </font>
    <font>
      <sz val="22"/>
      <color theme="1"/>
      <name val="Sakkal Majalla"/>
      <charset val="178"/>
    </font>
    <font>
      <b/>
      <i/>
      <sz val="14"/>
      <color theme="1"/>
      <name val="Times New Roman"/>
      <family val="1"/>
      <scheme val="major"/>
    </font>
    <font>
      <b/>
      <sz val="23"/>
      <color theme="1"/>
      <name val="Sakkal Majalla"/>
      <charset val="178"/>
    </font>
    <font>
      <sz val="23"/>
      <color theme="1"/>
      <name val="Sakkal Majalla"/>
      <charset val="178"/>
    </font>
    <font>
      <b/>
      <sz val="19"/>
      <color theme="1"/>
      <name val="Sakkal Majalla"/>
      <charset val="178"/>
    </font>
    <font>
      <sz val="15"/>
      <color theme="1"/>
      <name val="Arial"/>
      <family val="2"/>
      <scheme val="minor"/>
    </font>
    <font>
      <sz val="15"/>
      <color theme="1"/>
      <name val="Times New Roman"/>
      <family val="1"/>
    </font>
    <font>
      <sz val="18"/>
      <color theme="1"/>
      <name val="Arial"/>
      <family val="2"/>
      <scheme val="minor"/>
    </font>
    <font>
      <u/>
      <sz val="9"/>
      <color indexed="81"/>
      <name val="Tahoma"/>
      <family val="2"/>
    </font>
    <font>
      <sz val="12"/>
      <name val="Times New Roman"/>
      <family val="1"/>
      <scheme val="major"/>
    </font>
    <font>
      <b/>
      <sz val="15"/>
      <color rgb="FFFF0000"/>
      <name val="Sakkal Majalla"/>
      <charset val="178"/>
    </font>
    <font>
      <sz val="9"/>
      <color indexed="81"/>
      <name val="Tahoma"/>
      <family val="2"/>
    </font>
    <font>
      <b/>
      <sz val="9"/>
      <color indexed="81"/>
      <name val="Tahoma"/>
      <family val="2"/>
    </font>
    <font>
      <b/>
      <u/>
      <sz val="12"/>
      <color indexed="81"/>
      <name val="Sakkal Majalla"/>
      <charset val="178"/>
    </font>
    <font>
      <sz val="12"/>
      <color indexed="81"/>
      <name val="Sakkal Majalla"/>
      <charset val="178"/>
    </font>
    <font>
      <b/>
      <sz val="12"/>
      <color indexed="81"/>
      <name val="Sakkal Majalla"/>
      <charset val="178"/>
    </font>
    <font>
      <u/>
      <sz val="12"/>
      <color indexed="81"/>
      <name val="Sakkal Majalla"/>
      <charset val="178"/>
    </font>
    <font>
      <b/>
      <sz val="12"/>
      <name val="Times New Roman"/>
      <family val="1"/>
      <scheme val="major"/>
    </font>
    <font>
      <b/>
      <sz val="13"/>
      <color indexed="81"/>
      <name val="Sakkal Majalla"/>
      <charset val="178"/>
    </font>
    <font>
      <u/>
      <sz val="13"/>
      <color indexed="81"/>
      <name val="Sakkal Majalla"/>
      <charset val="178"/>
    </font>
    <font>
      <sz val="17"/>
      <color theme="1"/>
      <name val="Arial"/>
      <family val="2"/>
      <scheme val="minor"/>
    </font>
    <font>
      <b/>
      <sz val="16"/>
      <color rgb="FFFF0000"/>
      <name val="Sakkal Majalla"/>
      <charset val="178"/>
    </font>
    <font>
      <sz val="15"/>
      <color theme="1"/>
      <name val="Sakkal Majalla"/>
      <charset val="178"/>
    </font>
    <font>
      <b/>
      <sz val="15"/>
      <color theme="1"/>
      <name val="Sakkal Majalla"/>
      <charset val="178"/>
    </font>
    <font>
      <sz val="25"/>
      <color theme="1"/>
      <name val="Arial"/>
      <family val="2"/>
      <scheme val="minor"/>
    </font>
    <font>
      <b/>
      <sz val="25"/>
      <color theme="1"/>
      <name val="Sakkal Majalla"/>
      <charset val="178"/>
    </font>
    <font>
      <b/>
      <i/>
      <sz val="23"/>
      <color theme="1"/>
      <name val="Sakkal Majalla"/>
      <charset val="178"/>
    </font>
    <font>
      <b/>
      <u/>
      <sz val="23"/>
      <color theme="1"/>
      <name val="Sakkal Majalla"/>
      <charset val="178"/>
    </font>
    <font>
      <i/>
      <sz val="23"/>
      <color theme="1"/>
      <name val="Sakkal Majalla"/>
      <charset val="178"/>
    </font>
    <font>
      <b/>
      <i/>
      <sz val="23"/>
      <color rgb="FF1F4E79"/>
      <name val="Sakkal Majalla"/>
      <charset val="178"/>
    </font>
    <font>
      <sz val="12"/>
      <color theme="1"/>
      <name val="Calibri"/>
      <family val="2"/>
    </font>
    <font>
      <u/>
      <sz val="12"/>
      <color theme="1"/>
      <name val="Calibri"/>
      <family val="2"/>
    </font>
    <font>
      <sz val="12"/>
      <color rgb="FFFF0000"/>
      <name val="Calibri"/>
      <family val="2"/>
    </font>
    <font>
      <sz val="12"/>
      <color rgb="FF000000"/>
      <name val="Calibri"/>
      <family val="2"/>
    </font>
    <font>
      <u/>
      <sz val="12"/>
      <color rgb="FFFF0000"/>
      <name val="Calibri"/>
      <family val="2"/>
    </font>
    <font>
      <sz val="20"/>
      <color rgb="FF000000"/>
      <name val="Sakkal Majalla"/>
    </font>
    <font>
      <sz val="11"/>
      <color rgb="FF000000"/>
      <name val="Arial"/>
    </font>
    <font>
      <sz val="14"/>
      <color rgb="FF000000"/>
      <name val="Times New Roman"/>
      <family val="1"/>
    </font>
    <font>
      <sz val="9"/>
      <color indexed="81"/>
      <name val="Tahoma"/>
    </font>
    <font>
      <b/>
      <sz val="9"/>
      <color indexed="81"/>
      <name val="Tahoma"/>
    </font>
    <font>
      <b/>
      <u/>
      <sz val="10"/>
      <color indexed="81"/>
      <name val="Tahoma"/>
      <family val="2"/>
    </font>
    <font>
      <sz val="11"/>
      <color theme="1"/>
      <name val="Arial"/>
      <family val="2"/>
    </font>
    <font>
      <sz val="11"/>
      <color theme="1"/>
      <name val="Calibri"/>
      <family val="2"/>
    </font>
    <font>
      <sz val="7"/>
      <color theme="1"/>
      <name val="Times New Roman"/>
      <family val="1"/>
    </font>
    <font>
      <sz val="10"/>
      <color theme="1"/>
      <name val="Sakkal Majalla"/>
      <charset val="178"/>
    </font>
    <font>
      <sz val="11"/>
      <color theme="1"/>
      <name val="Sakkal Majalla"/>
      <charset val="178"/>
    </font>
    <font>
      <sz val="9"/>
      <color theme="1"/>
      <name val="Sakkal Majalla"/>
      <charset val="178"/>
    </font>
    <font>
      <sz val="5"/>
      <color theme="1"/>
      <name val="Sakkal Majalla"/>
      <charset val="178"/>
    </font>
    <font>
      <sz val="14"/>
      <color theme="1"/>
      <name val="Arial"/>
      <family val="2"/>
    </font>
    <font>
      <sz val="12"/>
      <color theme="1"/>
      <name val="Sakkal Majalla"/>
      <charset val="178"/>
    </font>
    <font>
      <b/>
      <i/>
      <sz val="23"/>
      <color rgb="FFFF0000"/>
      <name val="Sakkal Majalla"/>
      <charset val="178"/>
    </font>
    <font>
      <b/>
      <sz val="11"/>
      <color theme="1"/>
      <name val="Arial"/>
      <family val="2"/>
      <scheme val="minor"/>
    </font>
    <font>
      <b/>
      <i/>
      <sz val="14"/>
      <color theme="1"/>
      <name val="Sakkal Majalla"/>
      <charset val="178"/>
    </font>
    <font>
      <b/>
      <i/>
      <u/>
      <sz val="14"/>
      <color theme="1"/>
      <name val="Sakkal Majalla"/>
      <charset val="178"/>
    </font>
    <font>
      <i/>
      <sz val="14"/>
      <color theme="1"/>
      <name val="Sakkal Majalla"/>
      <charset val="178"/>
    </font>
    <font>
      <sz val="18"/>
      <color theme="1"/>
      <name val="Sakkal Majalla"/>
      <charset val="178"/>
    </font>
    <font>
      <sz val="14"/>
      <color theme="1"/>
      <name val="Sakkal Majalla"/>
    </font>
    <font>
      <sz val="15"/>
      <color theme="1"/>
      <name val="Sakkal Majalla"/>
    </font>
    <font>
      <sz val="16"/>
      <color theme="1"/>
      <name val="Sakkal Majalla"/>
    </font>
    <font>
      <sz val="12"/>
      <color theme="1"/>
      <name val="Sakkal Majalla"/>
    </font>
    <font>
      <sz val="14"/>
      <name val="Sakkal Majalla"/>
    </font>
    <font>
      <u/>
      <sz val="16"/>
      <color theme="10"/>
      <name val="Sakkal Majalla"/>
    </font>
    <font>
      <sz val="11"/>
      <color theme="1"/>
      <name val="Verdana"/>
      <family val="2"/>
    </font>
    <font>
      <b/>
      <sz val="16"/>
      <color theme="1"/>
      <name val="Sakkal Majalla"/>
    </font>
    <font>
      <b/>
      <sz val="11"/>
      <color theme="1"/>
      <name val="Verdana"/>
      <family val="2"/>
    </font>
    <font>
      <b/>
      <sz val="12"/>
      <color theme="1"/>
      <name val="Sakkal Majalla"/>
    </font>
    <font>
      <b/>
      <sz val="18"/>
      <color rgb="FFFF0000"/>
      <name val="Sakkal Majalla"/>
    </font>
  </fonts>
  <fills count="13">
    <fill>
      <patternFill patternType="none"/>
    </fill>
    <fill>
      <patternFill patternType="gray125"/>
    </fill>
    <fill>
      <patternFill patternType="solid">
        <fgColor theme="3" tint="0.79998168889431442"/>
        <bgColor indexed="64"/>
      </patternFill>
    </fill>
    <fill>
      <patternFill patternType="solid">
        <fgColor theme="4" tint="0.79998168889431442"/>
        <bgColor indexed="64"/>
      </patternFill>
    </fill>
    <fill>
      <patternFill patternType="solid">
        <fgColor rgb="FFEADEE9"/>
        <bgColor indexed="64"/>
      </patternFill>
    </fill>
    <fill>
      <patternFill patternType="solid">
        <fgColor theme="0"/>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3" tint="0.59999389629810485"/>
        <bgColor indexed="64"/>
      </patternFill>
    </fill>
    <fill>
      <patternFill patternType="solid">
        <fgColor theme="4"/>
        <bgColor indexed="64"/>
      </patternFill>
    </fill>
    <fill>
      <patternFill patternType="solid">
        <fgColor rgb="FFFFFFCC"/>
        <bgColor indexed="64"/>
      </patternFill>
    </fill>
    <fill>
      <patternFill patternType="solid">
        <fgColor rgb="FFDAEEF3"/>
        <bgColor indexed="64"/>
      </patternFill>
    </fill>
  </fills>
  <borders count="102">
    <border>
      <left/>
      <right/>
      <top/>
      <bottom/>
      <diagonal/>
    </border>
    <border>
      <left style="thin">
        <color theme="3"/>
      </left>
      <right style="thin">
        <color theme="3"/>
      </right>
      <top style="thin">
        <color theme="3"/>
      </top>
      <bottom style="thin">
        <color theme="3"/>
      </bottom>
      <diagonal/>
    </border>
    <border>
      <left style="thin">
        <color theme="3"/>
      </left>
      <right/>
      <top style="thin">
        <color theme="3"/>
      </top>
      <bottom style="thin">
        <color theme="3"/>
      </bottom>
      <diagonal/>
    </border>
    <border>
      <left/>
      <right style="thin">
        <color theme="3"/>
      </right>
      <top style="thin">
        <color theme="3"/>
      </top>
      <bottom style="thin">
        <color theme="3"/>
      </bottom>
      <diagonal/>
    </border>
    <border>
      <left style="thin">
        <color theme="3"/>
      </left>
      <right style="thin">
        <color theme="3"/>
      </right>
      <top style="thin">
        <color theme="3"/>
      </top>
      <bottom/>
      <diagonal/>
    </border>
    <border>
      <left style="thin">
        <color theme="3"/>
      </left>
      <right/>
      <top style="thin">
        <color theme="3"/>
      </top>
      <bottom/>
      <diagonal/>
    </border>
    <border>
      <left/>
      <right/>
      <top style="thin">
        <color theme="3"/>
      </top>
      <bottom style="thin">
        <color theme="3"/>
      </bottom>
      <diagonal/>
    </border>
    <border>
      <left style="thin">
        <color theme="4"/>
      </left>
      <right/>
      <top style="thin">
        <color theme="3"/>
      </top>
      <bottom style="thin">
        <color theme="4"/>
      </bottom>
      <diagonal/>
    </border>
    <border>
      <left/>
      <right style="thin">
        <color theme="3"/>
      </right>
      <top style="thin">
        <color theme="3"/>
      </top>
      <bottom/>
      <diagonal/>
    </border>
    <border>
      <left style="thin">
        <color theme="3"/>
      </left>
      <right/>
      <top/>
      <bottom style="thin">
        <color theme="3"/>
      </bottom>
      <diagonal/>
    </border>
    <border>
      <left/>
      <right style="thin">
        <color theme="3"/>
      </right>
      <top/>
      <bottom style="thin">
        <color theme="3"/>
      </bottom>
      <diagonal/>
    </border>
    <border>
      <left/>
      <right/>
      <top/>
      <bottom style="thin">
        <color theme="3"/>
      </bottom>
      <diagonal/>
    </border>
    <border>
      <left/>
      <right/>
      <top style="thin">
        <color theme="3"/>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double">
        <color indexed="64"/>
      </bottom>
      <diagonal/>
    </border>
    <border>
      <left/>
      <right style="thin">
        <color theme="4"/>
      </right>
      <top style="thin">
        <color theme="3"/>
      </top>
      <bottom style="thin">
        <color theme="3"/>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right style="double">
        <color indexed="64"/>
      </right>
      <top/>
      <bottom style="thin">
        <color indexed="64"/>
      </bottom>
      <diagonal/>
    </border>
    <border>
      <left style="double">
        <color indexed="64"/>
      </left>
      <right/>
      <top/>
      <bottom style="thin">
        <color indexed="64"/>
      </bottom>
      <diagonal/>
    </border>
    <border>
      <left/>
      <right style="double">
        <color indexed="64"/>
      </right>
      <top/>
      <bottom/>
      <diagonal/>
    </border>
    <border>
      <left style="double">
        <color indexed="64"/>
      </left>
      <right/>
      <top/>
      <bottom/>
      <diagonal/>
    </border>
    <border>
      <left/>
      <right style="double">
        <color indexed="64"/>
      </right>
      <top style="thin">
        <color indexed="64"/>
      </top>
      <bottom/>
      <diagonal/>
    </border>
    <border>
      <left style="double">
        <color indexed="64"/>
      </left>
      <right/>
      <top style="thin">
        <color indexed="64"/>
      </top>
      <bottom/>
      <diagonal/>
    </border>
    <border>
      <left style="thin">
        <color theme="1"/>
      </left>
      <right style="thin">
        <color theme="1"/>
      </right>
      <top style="thin">
        <color theme="1"/>
      </top>
      <bottom style="thin">
        <color indexed="64"/>
      </bottom>
      <diagonal/>
    </border>
    <border>
      <left style="thin">
        <color theme="1"/>
      </left>
      <right style="thin">
        <color theme="1"/>
      </right>
      <top style="thin">
        <color theme="1"/>
      </top>
      <bottom style="thin">
        <color theme="1"/>
      </bottom>
      <diagonal/>
    </border>
    <border>
      <left style="thin">
        <color indexed="64"/>
      </left>
      <right/>
      <top/>
      <bottom style="thin">
        <color theme="1"/>
      </bottom>
      <diagonal/>
    </border>
    <border>
      <left/>
      <right/>
      <top/>
      <bottom style="thin">
        <color theme="1"/>
      </bottom>
      <diagonal/>
    </border>
    <border>
      <left/>
      <right style="thin">
        <color indexed="64"/>
      </right>
      <top/>
      <bottom style="thin">
        <color theme="1"/>
      </bottom>
      <diagonal/>
    </border>
    <border>
      <left style="thin">
        <color theme="4"/>
      </left>
      <right/>
      <top style="thin">
        <color theme="3"/>
      </top>
      <bottom style="thin">
        <color theme="3"/>
      </bottom>
      <diagonal/>
    </border>
    <border>
      <left style="thin">
        <color theme="4"/>
      </left>
      <right/>
      <top style="thin">
        <color theme="4"/>
      </top>
      <bottom style="thin">
        <color theme="3"/>
      </bottom>
      <diagonal/>
    </border>
    <border>
      <left/>
      <right style="thin">
        <color theme="3"/>
      </right>
      <top style="thin">
        <color theme="4"/>
      </top>
      <bottom style="thin">
        <color theme="3"/>
      </bottom>
      <diagonal/>
    </border>
    <border>
      <left/>
      <right style="thin">
        <color theme="3"/>
      </right>
      <top style="thin">
        <color theme="3"/>
      </top>
      <bottom style="thin">
        <color theme="4"/>
      </bottom>
      <diagonal/>
    </border>
    <border>
      <left style="thin">
        <color theme="3"/>
      </left>
      <right style="thin">
        <color theme="4"/>
      </right>
      <top style="thin">
        <color theme="3"/>
      </top>
      <bottom style="thin">
        <color theme="3"/>
      </bottom>
      <diagonal/>
    </border>
    <border>
      <left style="thin">
        <color theme="3"/>
      </left>
      <right/>
      <top style="thin">
        <color indexed="64"/>
      </top>
      <bottom style="thin">
        <color theme="3"/>
      </bottom>
      <diagonal/>
    </border>
    <border>
      <left/>
      <right style="thin">
        <color theme="3"/>
      </right>
      <top style="thin">
        <color indexed="64"/>
      </top>
      <bottom style="thin">
        <color theme="3"/>
      </bottom>
      <diagonal/>
    </border>
    <border>
      <left style="thin">
        <color indexed="64"/>
      </left>
      <right style="thin">
        <color theme="3"/>
      </right>
      <top style="thin">
        <color theme="3"/>
      </top>
      <bottom style="thin">
        <color theme="3"/>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style="thin">
        <color theme="3"/>
      </left>
      <right/>
      <top style="thin">
        <color theme="3"/>
      </top>
      <bottom style="thin">
        <color indexed="64"/>
      </bottom>
      <diagonal/>
    </border>
    <border>
      <left/>
      <right style="thin">
        <color theme="3"/>
      </right>
      <top style="thin">
        <color theme="3"/>
      </top>
      <bottom style="thin">
        <color indexed="64"/>
      </bottom>
      <diagonal/>
    </border>
    <border>
      <left/>
      <right/>
      <top style="thin">
        <color theme="3"/>
      </top>
      <bottom style="thin">
        <color indexed="64"/>
      </bottom>
      <diagonal/>
    </border>
    <border>
      <left/>
      <right/>
      <top style="thin">
        <color theme="3"/>
      </top>
      <bottom style="thin">
        <color theme="4"/>
      </bottom>
      <diagonal/>
    </border>
    <border>
      <left/>
      <right/>
      <top style="thin">
        <color indexed="64"/>
      </top>
      <bottom style="thin">
        <color theme="3"/>
      </bottom>
      <diagonal/>
    </border>
    <border>
      <left/>
      <right/>
      <top style="thin">
        <color theme="4"/>
      </top>
      <bottom style="thin">
        <color theme="3"/>
      </bottom>
      <diagonal/>
    </border>
    <border>
      <left style="thin">
        <color theme="1"/>
      </left>
      <right/>
      <top style="thin">
        <color theme="1"/>
      </top>
      <bottom style="thin">
        <color indexed="64"/>
      </bottom>
      <diagonal/>
    </border>
    <border>
      <left/>
      <right style="thin">
        <color theme="1"/>
      </right>
      <top style="thin">
        <color theme="1"/>
      </top>
      <bottom style="thin">
        <color indexed="64"/>
      </bottom>
      <diagonal/>
    </border>
    <border>
      <left style="thick">
        <color indexed="64"/>
      </left>
      <right style="thick">
        <color indexed="64"/>
      </right>
      <top style="thick">
        <color indexed="64"/>
      </top>
      <bottom style="thick">
        <color indexed="64"/>
      </bottom>
      <diagonal/>
    </border>
    <border>
      <left style="thin">
        <color indexed="64"/>
      </left>
      <right style="thin">
        <color indexed="64"/>
      </right>
      <top style="thin">
        <color indexed="64"/>
      </top>
      <bottom/>
      <diagonal/>
    </border>
    <border>
      <left/>
      <right style="thick">
        <color indexed="64"/>
      </right>
      <top style="thin">
        <color indexed="64"/>
      </top>
      <bottom style="thin">
        <color indexed="64"/>
      </bottom>
      <diagonal/>
    </border>
    <border>
      <left style="medium">
        <color indexed="64"/>
      </left>
      <right style="medium">
        <color indexed="64"/>
      </right>
      <top/>
      <bottom/>
      <diagonal/>
    </border>
    <border>
      <left style="thin">
        <color theme="3"/>
      </left>
      <right style="thin">
        <color theme="4"/>
      </right>
      <top/>
      <bottom/>
      <diagonal/>
    </border>
    <border>
      <left style="thin">
        <color indexed="64"/>
      </left>
      <right/>
      <top style="thin">
        <color theme="3"/>
      </top>
      <bottom style="thin">
        <color theme="3"/>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theme="1"/>
      </left>
      <right/>
      <top style="thin">
        <color indexed="64"/>
      </top>
      <bottom style="thin">
        <color indexed="64"/>
      </bottom>
      <diagonal/>
    </border>
    <border>
      <left/>
      <right style="thin">
        <color theme="1"/>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theme="3"/>
      </left>
      <right style="thin">
        <color theme="3"/>
      </right>
      <top/>
      <bottom style="thin">
        <color theme="3"/>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theme="3"/>
      </right>
      <top style="medium">
        <color indexed="64"/>
      </top>
      <bottom style="medium">
        <color indexed="64"/>
      </bottom>
      <diagonal/>
    </border>
    <border>
      <left style="thin">
        <color theme="3"/>
      </left>
      <right/>
      <top style="medium">
        <color indexed="64"/>
      </top>
      <bottom style="medium">
        <color indexed="64"/>
      </bottom>
      <diagonal/>
    </border>
    <border>
      <left/>
      <right style="medium">
        <color indexed="64"/>
      </right>
      <top style="thick">
        <color indexed="64"/>
      </top>
      <bottom style="medium">
        <color indexed="64"/>
      </bottom>
      <diagonal/>
    </border>
    <border>
      <left style="medium">
        <color indexed="64"/>
      </left>
      <right style="thin">
        <color indexed="64"/>
      </right>
      <top style="thin">
        <color indexed="64"/>
      </top>
      <bottom/>
      <diagonal/>
    </border>
    <border>
      <left style="medium">
        <color indexed="64"/>
      </left>
      <right/>
      <top/>
      <bottom/>
      <diagonal/>
    </border>
    <border>
      <left/>
      <right style="medium">
        <color indexed="64"/>
      </right>
      <top/>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double">
        <color indexed="64"/>
      </right>
      <top style="double">
        <color indexed="64"/>
      </top>
      <bottom style="double">
        <color indexed="64"/>
      </bottom>
      <diagonal/>
    </border>
    <border>
      <left/>
      <right/>
      <top style="double">
        <color indexed="64"/>
      </top>
      <bottom/>
      <diagonal/>
    </border>
    <border>
      <left/>
      <right style="double">
        <color indexed="64"/>
      </right>
      <top style="double">
        <color indexed="64"/>
      </top>
      <bottom/>
      <diagonal/>
    </border>
    <border>
      <left/>
      <right/>
      <top style="double">
        <color indexed="64"/>
      </top>
      <bottom style="thin">
        <color indexed="64"/>
      </bottom>
      <diagonal/>
    </border>
    <border>
      <left style="thin">
        <color indexed="64"/>
      </left>
      <right style="thin">
        <color theme="3"/>
      </right>
      <top style="thin">
        <color theme="3"/>
      </top>
      <bottom/>
      <diagonal/>
    </border>
    <border>
      <left style="thin">
        <color indexed="64"/>
      </left>
      <right style="thin">
        <color theme="3"/>
      </right>
      <top/>
      <bottom style="thin">
        <color theme="3"/>
      </bottom>
      <diagonal/>
    </border>
  </borders>
  <cellStyleXfs count="2">
    <xf numFmtId="0" fontId="0" fillId="0" borderId="0"/>
    <xf numFmtId="0" fontId="19" fillId="0" borderId="0" applyNumberFormat="0" applyFill="0" applyBorder="0" applyAlignment="0" applyProtection="0"/>
  </cellStyleXfs>
  <cellXfs count="548">
    <xf numFmtId="0" fontId="0" fillId="0" borderId="0" xfId="0"/>
    <xf numFmtId="0" fontId="0" fillId="0" borderId="0" xfId="0" applyAlignment="1">
      <alignment horizontal="center"/>
    </xf>
    <xf numFmtId="0" fontId="3" fillId="3" borderId="0" xfId="0" applyFont="1" applyFill="1"/>
    <xf numFmtId="0" fontId="0" fillId="3" borderId="0" xfId="0" applyFill="1"/>
    <xf numFmtId="0" fontId="2" fillId="0" borderId="0" xfId="0" applyFont="1"/>
    <xf numFmtId="0" fontId="6" fillId="0" borderId="0" xfId="0" applyFont="1"/>
    <xf numFmtId="0" fontId="10" fillId="0" borderId="0" xfId="0" applyFont="1"/>
    <xf numFmtId="0" fontId="6" fillId="0" borderId="1" xfId="0" applyFont="1" applyBorder="1" applyAlignment="1">
      <alignment horizontal="center" vertical="center"/>
    </xf>
    <xf numFmtId="0" fontId="7" fillId="3" borderId="0" xfId="0" applyFont="1" applyFill="1"/>
    <xf numFmtId="0" fontId="5" fillId="3" borderId="0" xfId="0" applyFont="1" applyFill="1"/>
    <xf numFmtId="0" fontId="7" fillId="0" borderId="0" xfId="0" applyFont="1"/>
    <xf numFmtId="0" fontId="8" fillId="0" borderId="0" xfId="0" applyFont="1"/>
    <xf numFmtId="0" fontId="8" fillId="3" borderId="0" xfId="0" applyFont="1" applyFill="1"/>
    <xf numFmtId="0" fontId="12" fillId="0" borderId="0" xfId="0" applyFont="1"/>
    <xf numFmtId="0" fontId="12" fillId="0" borderId="21" xfId="0" applyFont="1" applyBorder="1"/>
    <xf numFmtId="0" fontId="6" fillId="0" borderId="34" xfId="0" applyFont="1" applyBorder="1" applyAlignment="1">
      <alignment horizontal="left" vertical="center"/>
    </xf>
    <xf numFmtId="0" fontId="8" fillId="0" borderId="34" xfId="0" applyFont="1" applyBorder="1" applyAlignment="1">
      <alignment horizontal="right" vertical="center"/>
    </xf>
    <xf numFmtId="0" fontId="6" fillId="0" borderId="34" xfId="0" applyFont="1" applyBorder="1" applyAlignment="1">
      <alignment vertical="center"/>
    </xf>
    <xf numFmtId="0" fontId="8" fillId="0" borderId="34" xfId="0" applyFont="1" applyBorder="1" applyAlignment="1">
      <alignment vertical="center"/>
    </xf>
    <xf numFmtId="0" fontId="8" fillId="0" borderId="33" xfId="0" applyFont="1" applyBorder="1" applyAlignment="1">
      <alignment horizontal="right" vertical="center"/>
    </xf>
    <xf numFmtId="0" fontId="6" fillId="0" borderId="33" xfId="0" applyFont="1" applyBorder="1" applyAlignment="1">
      <alignment horizontal="left" vertical="center" wrapText="1"/>
    </xf>
    <xf numFmtId="14" fontId="0" fillId="0" borderId="0" xfId="0" applyNumberFormat="1"/>
    <xf numFmtId="0" fontId="5" fillId="2" borderId="1" xfId="0" applyFont="1" applyFill="1" applyBorder="1" applyAlignment="1">
      <alignment horizontal="left" vertical="center"/>
    </xf>
    <xf numFmtId="0" fontId="7" fillId="2" borderId="1" xfId="0" applyFont="1" applyFill="1" applyBorder="1" applyAlignment="1">
      <alignment horizontal="right" vertical="center"/>
    </xf>
    <xf numFmtId="0" fontId="7" fillId="2" borderId="1" xfId="0" applyFont="1" applyFill="1" applyBorder="1" applyAlignment="1">
      <alignment vertical="center"/>
    </xf>
    <xf numFmtId="0" fontId="6" fillId="0" borderId="2" xfId="0" applyFont="1" applyBorder="1" applyAlignment="1">
      <alignment vertical="center"/>
    </xf>
    <xf numFmtId="0" fontId="8" fillId="0" borderId="4" xfId="0" applyFont="1" applyBorder="1" applyAlignment="1">
      <alignment horizontal="right" vertical="center"/>
    </xf>
    <xf numFmtId="0" fontId="8" fillId="0" borderId="1" xfId="0" applyFont="1" applyBorder="1" applyAlignment="1">
      <alignment horizontal="right" vertical="center"/>
    </xf>
    <xf numFmtId="0" fontId="5" fillId="2" borderId="2" xfId="0" applyFont="1" applyFill="1" applyBorder="1" applyAlignment="1">
      <alignment horizontal="left" vertical="center"/>
    </xf>
    <xf numFmtId="0" fontId="5" fillId="2" borderId="6" xfId="0" applyFont="1" applyFill="1" applyBorder="1" applyAlignment="1">
      <alignment horizontal="left" vertical="center"/>
    </xf>
    <xf numFmtId="0" fontId="6" fillId="0" borderId="1" xfId="0" applyFont="1" applyBorder="1" applyAlignment="1">
      <alignment vertical="center"/>
    </xf>
    <xf numFmtId="0" fontId="6" fillId="0" borderId="1" xfId="0" applyFont="1" applyBorder="1" applyAlignment="1">
      <alignment vertical="center" wrapText="1"/>
    </xf>
    <xf numFmtId="0" fontId="8" fillId="0" borderId="1" xfId="0" applyFont="1" applyBorder="1" applyAlignment="1">
      <alignment vertical="center"/>
    </xf>
    <xf numFmtId="0" fontId="5" fillId="2" borderId="3" xfId="0" applyFont="1" applyFill="1" applyBorder="1" applyAlignment="1">
      <alignment horizontal="left" vertical="center"/>
    </xf>
    <xf numFmtId="0" fontId="8" fillId="0" borderId="4" xfId="0" applyFont="1" applyBorder="1" applyAlignment="1">
      <alignment vertical="center"/>
    </xf>
    <xf numFmtId="0" fontId="1" fillId="0" borderId="0" xfId="0" applyFont="1"/>
    <xf numFmtId="0" fontId="0" fillId="0" borderId="0" xfId="0" applyProtection="1">
      <protection locked="0"/>
    </xf>
    <xf numFmtId="0" fontId="0" fillId="0" borderId="0" xfId="0" applyAlignment="1" applyProtection="1">
      <alignment horizontal="center"/>
      <protection locked="0"/>
    </xf>
    <xf numFmtId="0" fontId="6" fillId="0" borderId="42" xfId="0" applyFont="1" applyBorder="1" applyAlignment="1">
      <alignment vertical="center" readingOrder="1"/>
    </xf>
    <xf numFmtId="0" fontId="6" fillId="0" borderId="2" xfId="0" applyFont="1" applyBorder="1" applyAlignment="1">
      <alignment vertical="center" readingOrder="1"/>
    </xf>
    <xf numFmtId="0" fontId="6" fillId="0" borderId="1" xfId="0" applyFont="1" applyBorder="1" applyAlignment="1">
      <alignment horizontal="left" vertical="center" readingOrder="1"/>
    </xf>
    <xf numFmtId="0" fontId="0" fillId="0" borderId="0" xfId="0" applyAlignment="1">
      <alignment wrapText="1"/>
    </xf>
    <xf numFmtId="0" fontId="6" fillId="0" borderId="45" xfId="0" applyFont="1" applyBorder="1" applyAlignment="1">
      <alignment horizontal="center" vertical="center"/>
    </xf>
    <xf numFmtId="0" fontId="21" fillId="0" borderId="0" xfId="0" applyFont="1"/>
    <xf numFmtId="0" fontId="20" fillId="0" borderId="0" xfId="0" applyFont="1" applyAlignment="1">
      <alignment horizontal="center"/>
    </xf>
    <xf numFmtId="0" fontId="23" fillId="0" borderId="0" xfId="0" applyFont="1"/>
    <xf numFmtId="0" fontId="24" fillId="0" borderId="21" xfId="0" applyFont="1" applyBorder="1"/>
    <xf numFmtId="0" fontId="24" fillId="0" borderId="0" xfId="0" applyFont="1"/>
    <xf numFmtId="0" fontId="24" fillId="0" borderId="0" xfId="0" applyFont="1" applyAlignment="1">
      <alignment horizontal="center"/>
    </xf>
    <xf numFmtId="0" fontId="22" fillId="0" borderId="0" xfId="0" applyFont="1"/>
    <xf numFmtId="0" fontId="22" fillId="0" borderId="0" xfId="0" applyFont="1" applyAlignment="1">
      <alignment horizontal="center"/>
    </xf>
    <xf numFmtId="0" fontId="33" fillId="0" borderId="0" xfId="0" applyFont="1"/>
    <xf numFmtId="0" fontId="32" fillId="6" borderId="21" xfId="0" applyFont="1" applyFill="1" applyBorder="1"/>
    <xf numFmtId="0" fontId="26" fillId="6" borderId="0" xfId="0" applyFont="1" applyFill="1" applyAlignment="1">
      <alignment vertical="center"/>
    </xf>
    <xf numFmtId="14" fontId="26" fillId="6" borderId="0" xfId="0" applyNumberFormat="1" applyFont="1" applyFill="1" applyAlignment="1">
      <alignment vertical="center"/>
    </xf>
    <xf numFmtId="0" fontId="24" fillId="6" borderId="0" xfId="0" applyFont="1" applyFill="1"/>
    <xf numFmtId="0" fontId="26" fillId="0" borderId="13" xfId="0" applyFont="1" applyBorder="1" applyAlignment="1" applyProtection="1">
      <alignment horizontal="center" vertical="center"/>
      <protection locked="0"/>
    </xf>
    <xf numFmtId="0" fontId="24" fillId="0" borderId="13" xfId="0" applyFont="1" applyBorder="1" applyAlignment="1" applyProtection="1">
      <alignment horizontal="center" vertical="center"/>
      <protection locked="0"/>
    </xf>
    <xf numFmtId="0" fontId="6" fillId="0" borderId="13" xfId="0" applyFont="1" applyBorder="1" applyAlignment="1">
      <alignment horizontal="center" vertical="center" readingOrder="1"/>
    </xf>
    <xf numFmtId="0" fontId="6" fillId="0" borderId="13" xfId="0" applyFont="1" applyBorder="1" applyAlignment="1">
      <alignment horizontal="center" vertical="center"/>
    </xf>
    <xf numFmtId="0" fontId="21" fillId="0" borderId="0" xfId="0" applyFont="1" applyAlignment="1">
      <alignment horizontal="left" vertical="center" wrapText="1" readingOrder="1"/>
    </xf>
    <xf numFmtId="0" fontId="10" fillId="0" borderId="0" xfId="0" applyFont="1" applyAlignment="1">
      <alignment horizontal="right" vertical="center" wrapText="1" readingOrder="2"/>
    </xf>
    <xf numFmtId="0" fontId="4" fillId="0" borderId="0" xfId="0" applyFont="1" applyAlignment="1">
      <alignment horizontal="left" vertical="center"/>
    </xf>
    <xf numFmtId="0" fontId="35" fillId="0" borderId="0" xfId="0" applyFont="1"/>
    <xf numFmtId="0" fontId="35" fillId="0" borderId="0" xfId="0" applyFont="1" applyAlignment="1">
      <alignment wrapText="1"/>
    </xf>
    <xf numFmtId="0" fontId="33" fillId="0" borderId="0" xfId="0" applyFont="1" applyAlignment="1">
      <alignment wrapText="1"/>
    </xf>
    <xf numFmtId="0" fontId="21" fillId="0" borderId="0" xfId="0" applyFont="1" applyAlignment="1">
      <alignment vertical="center"/>
    </xf>
    <xf numFmtId="164" fontId="6" fillId="6" borderId="1" xfId="0" applyNumberFormat="1" applyFont="1" applyFill="1" applyBorder="1" applyAlignment="1">
      <alignment horizontal="center" vertical="center"/>
    </xf>
    <xf numFmtId="0" fontId="37" fillId="0" borderId="13" xfId="0" applyFont="1" applyBorder="1" applyAlignment="1">
      <alignment horizontal="center" vertical="center"/>
    </xf>
    <xf numFmtId="0" fontId="6" fillId="0" borderId="5" xfId="0" applyFont="1" applyBorder="1" applyAlignment="1">
      <alignment vertical="center" readingOrder="1"/>
    </xf>
    <xf numFmtId="0" fontId="6" fillId="0" borderId="60" xfId="0" applyFont="1" applyBorder="1" applyAlignment="1">
      <alignment vertical="center" readingOrder="1"/>
    </xf>
    <xf numFmtId="0" fontId="6" fillId="0" borderId="13" xfId="0" applyFont="1" applyBorder="1" applyAlignment="1">
      <alignment vertical="center" readingOrder="1"/>
    </xf>
    <xf numFmtId="164" fontId="6" fillId="0" borderId="1" xfId="0" applyNumberFormat="1" applyFont="1" applyBorder="1" applyAlignment="1" applyProtection="1">
      <alignment horizontal="center" vertical="center"/>
      <protection locked="0"/>
    </xf>
    <xf numFmtId="2" fontId="6" fillId="0" borderId="1" xfId="0" applyNumberFormat="1" applyFont="1" applyBorder="1" applyAlignment="1" applyProtection="1">
      <alignment horizontal="center" vertical="center"/>
      <protection locked="0"/>
    </xf>
    <xf numFmtId="2" fontId="6" fillId="6" borderId="1" xfId="0" applyNumberFormat="1" applyFont="1" applyFill="1" applyBorder="1" applyAlignment="1">
      <alignment horizontal="center" vertical="center"/>
    </xf>
    <xf numFmtId="0" fontId="4" fillId="0" borderId="13" xfId="0" applyFont="1" applyBorder="1" applyAlignment="1">
      <alignment horizontal="center" vertical="center"/>
    </xf>
    <xf numFmtId="164" fontId="0" fillId="0" borderId="0" xfId="0" applyNumberFormat="1"/>
    <xf numFmtId="164" fontId="6" fillId="0" borderId="2" xfId="0" applyNumberFormat="1" applyFont="1" applyBorder="1" applyAlignment="1">
      <alignment horizontal="center" vertical="center"/>
    </xf>
    <xf numFmtId="0" fontId="0" fillId="0" borderId="13" xfId="0" applyBorder="1"/>
    <xf numFmtId="0" fontId="48" fillId="0" borderId="0" xfId="0" applyFont="1"/>
    <xf numFmtId="0" fontId="8" fillId="0" borderId="6" xfId="0" applyFont="1" applyBorder="1" applyAlignment="1">
      <alignment vertical="center"/>
    </xf>
    <xf numFmtId="0" fontId="50" fillId="0" borderId="77" xfId="0" applyFont="1" applyBorder="1" applyAlignment="1">
      <alignment horizontal="center" vertical="center"/>
    </xf>
    <xf numFmtId="164" fontId="50" fillId="6" borderId="77" xfId="0" applyNumberFormat="1" applyFont="1" applyFill="1" applyBorder="1" applyAlignment="1">
      <alignment horizontal="center" vertical="center"/>
    </xf>
    <xf numFmtId="164" fontId="50" fillId="0" borderId="1" xfId="0" applyNumberFormat="1" applyFont="1" applyBorder="1" applyAlignment="1" applyProtection="1">
      <alignment horizontal="center" vertical="center"/>
      <protection locked="0"/>
    </xf>
    <xf numFmtId="164" fontId="50" fillId="6" borderId="1" xfId="0" applyNumberFormat="1" applyFont="1" applyFill="1" applyBorder="1" applyAlignment="1">
      <alignment horizontal="center" vertical="center"/>
    </xf>
    <xf numFmtId="0" fontId="51" fillId="2" borderId="81" xfId="0" applyFont="1" applyFill="1" applyBorder="1" applyAlignment="1">
      <alignment horizontal="center" vertical="center"/>
    </xf>
    <xf numFmtId="0" fontId="52" fillId="0" borderId="0" xfId="0" applyFont="1"/>
    <xf numFmtId="164" fontId="52" fillId="0" borderId="0" xfId="0" applyNumberFormat="1" applyFont="1"/>
    <xf numFmtId="164" fontId="53" fillId="0" borderId="0" xfId="0" applyNumberFormat="1" applyFont="1" applyAlignment="1">
      <alignment horizontal="left"/>
    </xf>
    <xf numFmtId="164" fontId="26" fillId="0" borderId="0" xfId="0" applyNumberFormat="1" applyFont="1" applyAlignment="1">
      <alignment horizontal="left"/>
    </xf>
    <xf numFmtId="0" fontId="54" fillId="8" borderId="79" xfId="0" applyFont="1" applyFill="1" applyBorder="1" applyAlignment="1">
      <alignment horizontal="right" vertical="center" readingOrder="2"/>
    </xf>
    <xf numFmtId="0" fontId="54" fillId="4" borderId="13" xfId="0" applyFont="1" applyFill="1" applyBorder="1" applyAlignment="1">
      <alignment horizontal="center" vertical="center" wrapText="1"/>
    </xf>
    <xf numFmtId="0" fontId="55" fillId="0" borderId="0" xfId="0" applyFont="1" applyAlignment="1">
      <alignment horizontal="left" vertical="center" readingOrder="1"/>
    </xf>
    <xf numFmtId="0" fontId="31" fillId="0" borderId="0" xfId="0" applyFont="1" applyAlignment="1">
      <alignment horizontal="left" vertical="center" readingOrder="1"/>
    </xf>
    <xf numFmtId="0" fontId="30" fillId="0" borderId="0" xfId="0" applyFont="1" applyAlignment="1">
      <alignment horizontal="left" vertical="center" readingOrder="1"/>
    </xf>
    <xf numFmtId="0" fontId="30" fillId="0" borderId="0" xfId="0" applyFont="1" applyAlignment="1">
      <alignment vertical="center" readingOrder="1"/>
    </xf>
    <xf numFmtId="0" fontId="30" fillId="0" borderId="0" xfId="0" applyFont="1" applyAlignment="1">
      <alignment horizontal="left" vertical="center"/>
    </xf>
    <xf numFmtId="0" fontId="54" fillId="6" borderId="67" xfId="0" applyFont="1" applyFill="1" applyBorder="1" applyAlignment="1">
      <alignment horizontal="center" vertical="center" wrapText="1" readingOrder="1"/>
    </xf>
    <xf numFmtId="0" fontId="54" fillId="6" borderId="13" xfId="0" applyFont="1" applyFill="1" applyBorder="1" applyAlignment="1">
      <alignment horizontal="center" vertical="center" wrapText="1" readingOrder="1"/>
    </xf>
    <xf numFmtId="0" fontId="54" fillId="6" borderId="13" xfId="0" applyFont="1" applyFill="1" applyBorder="1" applyAlignment="1">
      <alignment horizontal="center" vertical="top" wrapText="1" readingOrder="1"/>
    </xf>
    <xf numFmtId="0" fontId="54" fillId="6" borderId="13" xfId="0" applyFont="1" applyFill="1" applyBorder="1" applyAlignment="1">
      <alignment horizontal="right" vertical="top" wrapText="1" readingOrder="1"/>
    </xf>
    <xf numFmtId="0" fontId="54" fillId="6" borderId="68" xfId="0" applyFont="1" applyFill="1" applyBorder="1" applyAlignment="1">
      <alignment horizontal="center" vertical="center" wrapText="1" readingOrder="2"/>
    </xf>
    <xf numFmtId="0" fontId="31" fillId="0" borderId="67" xfId="0" applyFont="1" applyBorder="1" applyAlignment="1">
      <alignment horizontal="center" vertical="center"/>
    </xf>
    <xf numFmtId="0" fontId="31" fillId="0" borderId="13" xfId="0" applyFont="1" applyBorder="1" applyAlignment="1">
      <alignment horizontal="center" vertical="center"/>
    </xf>
    <xf numFmtId="2" fontId="31" fillId="0" borderId="13" xfId="0" applyNumberFormat="1" applyFont="1" applyBorder="1" applyAlignment="1">
      <alignment horizontal="center" vertical="center"/>
    </xf>
    <xf numFmtId="164" fontId="31" fillId="0" borderId="13" xfId="0" applyNumberFormat="1" applyFont="1" applyBorder="1" applyAlignment="1">
      <alignment horizontal="center" vertical="center"/>
    </xf>
    <xf numFmtId="164" fontId="31" fillId="0" borderId="68" xfId="0" applyNumberFormat="1" applyFont="1" applyBorder="1" applyAlignment="1">
      <alignment horizontal="center" vertical="center"/>
    </xf>
    <xf numFmtId="0" fontId="31" fillId="0" borderId="84" xfId="0" applyFont="1" applyBorder="1" applyAlignment="1">
      <alignment horizontal="center" vertical="center"/>
    </xf>
    <xf numFmtId="0" fontId="31" fillId="0" borderId="57" xfId="0" applyFont="1" applyBorder="1" applyAlignment="1">
      <alignment horizontal="center" vertical="center"/>
    </xf>
    <xf numFmtId="2" fontId="31" fillId="0" borderId="57" xfId="0" applyNumberFormat="1" applyFont="1" applyBorder="1" applyAlignment="1">
      <alignment horizontal="center" vertical="center"/>
    </xf>
    <xf numFmtId="164" fontId="31" fillId="0" borderId="57" xfId="0" applyNumberFormat="1" applyFont="1" applyBorder="1" applyAlignment="1">
      <alignment horizontal="center" vertical="center"/>
    </xf>
    <xf numFmtId="0" fontId="54" fillId="8" borderId="78" xfId="0" applyFont="1" applyFill="1" applyBorder="1" applyAlignment="1">
      <alignment vertical="center"/>
    </xf>
    <xf numFmtId="0" fontId="54" fillId="8" borderId="79" xfId="0" applyFont="1" applyFill="1" applyBorder="1" applyAlignment="1">
      <alignment vertical="center"/>
    </xf>
    <xf numFmtId="0" fontId="54" fillId="8" borderId="80" xfId="0" applyFont="1" applyFill="1" applyBorder="1" applyAlignment="1">
      <alignment horizontal="right" vertical="center" readingOrder="2"/>
    </xf>
    <xf numFmtId="164" fontId="31" fillId="8" borderId="83" xfId="0" applyNumberFormat="1" applyFont="1" applyFill="1" applyBorder="1" applyAlignment="1">
      <alignment horizontal="center" vertical="center"/>
    </xf>
    <xf numFmtId="164" fontId="31" fillId="5" borderId="68" xfId="0" applyNumberFormat="1" applyFont="1" applyFill="1" applyBorder="1" applyAlignment="1">
      <alignment horizontal="center" vertical="center"/>
    </xf>
    <xf numFmtId="164" fontId="31" fillId="5" borderId="71" xfId="0" applyNumberFormat="1" applyFont="1" applyFill="1" applyBorder="1" applyAlignment="1">
      <alignment horizontal="center" vertical="center"/>
    </xf>
    <xf numFmtId="0" fontId="54" fillId="5" borderId="85" xfId="0" applyFont="1" applyFill="1" applyBorder="1" applyAlignment="1">
      <alignment horizontal="center" vertical="center"/>
    </xf>
    <xf numFmtId="0" fontId="54" fillId="5" borderId="0" xfId="0" applyFont="1" applyFill="1" applyAlignment="1">
      <alignment horizontal="center" vertical="center"/>
    </xf>
    <xf numFmtId="0" fontId="54" fillId="5" borderId="0" xfId="0" applyFont="1" applyFill="1" applyAlignment="1">
      <alignment horizontal="center" vertical="center" readingOrder="2"/>
    </xf>
    <xf numFmtId="164" fontId="31" fillId="5" borderId="86" xfId="0" applyNumberFormat="1" applyFont="1" applyFill="1" applyBorder="1" applyAlignment="1">
      <alignment horizontal="center" vertical="center"/>
    </xf>
    <xf numFmtId="164" fontId="54" fillId="8" borderId="72" xfId="0" applyNumberFormat="1" applyFont="1" applyFill="1" applyBorder="1" applyAlignment="1">
      <alignment horizontal="center" vertical="center" readingOrder="2"/>
    </xf>
    <xf numFmtId="164" fontId="30" fillId="8" borderId="72" xfId="0" applyNumberFormat="1" applyFont="1" applyFill="1" applyBorder="1" applyAlignment="1" applyProtection="1">
      <alignment horizontal="center" vertical="center"/>
      <protection locked="0"/>
    </xf>
    <xf numFmtId="0" fontId="54" fillId="8" borderId="26" xfId="0" applyFont="1" applyFill="1" applyBorder="1" applyAlignment="1">
      <alignment vertical="center"/>
    </xf>
    <xf numFmtId="164" fontId="30" fillId="8" borderId="59" xfId="0" applyNumberFormat="1" applyFont="1" applyFill="1" applyBorder="1" applyAlignment="1" applyProtection="1">
      <alignment horizontal="center" vertical="center"/>
      <protection locked="0"/>
    </xf>
    <xf numFmtId="164" fontId="31" fillId="5" borderId="68" xfId="0" applyNumberFormat="1" applyFont="1" applyFill="1" applyBorder="1" applyAlignment="1" applyProtection="1">
      <alignment horizontal="center" vertical="center"/>
      <protection locked="0"/>
    </xf>
    <xf numFmtId="164" fontId="31" fillId="5" borderId="71" xfId="0" applyNumberFormat="1" applyFont="1" applyFill="1" applyBorder="1" applyAlignment="1" applyProtection="1">
      <alignment horizontal="center" vertical="center"/>
      <protection locked="0"/>
    </xf>
    <xf numFmtId="0" fontId="54" fillId="11" borderId="78" xfId="0" applyFont="1" applyFill="1" applyBorder="1" applyAlignment="1">
      <alignment horizontal="left" vertical="top" wrapText="1" readingOrder="1"/>
    </xf>
    <xf numFmtId="164" fontId="54" fillId="11" borderId="80" xfId="0" applyNumberFormat="1" applyFont="1" applyFill="1" applyBorder="1" applyAlignment="1">
      <alignment horizontal="center" vertical="center" readingOrder="2"/>
    </xf>
    <xf numFmtId="0" fontId="54" fillId="11" borderId="0" xfId="0" applyFont="1" applyFill="1" applyAlignment="1">
      <alignment horizontal="left" vertical="top" wrapText="1" readingOrder="1"/>
    </xf>
    <xf numFmtId="164" fontId="54" fillId="11" borderId="72" xfId="0" applyNumberFormat="1" applyFont="1" applyFill="1" applyBorder="1" applyAlignment="1">
      <alignment horizontal="center" vertical="center" readingOrder="2"/>
    </xf>
    <xf numFmtId="0" fontId="57" fillId="7" borderId="14" xfId="0" applyFont="1" applyFill="1" applyBorder="1" applyAlignment="1">
      <alignment vertical="center"/>
    </xf>
    <xf numFmtId="164" fontId="31" fillId="7" borderId="56" xfId="0" applyNumberFormat="1" applyFont="1" applyFill="1" applyBorder="1" applyAlignment="1">
      <alignment horizontal="center" vertical="center"/>
    </xf>
    <xf numFmtId="0" fontId="30" fillId="0" borderId="0" xfId="0" applyFont="1" applyAlignment="1">
      <alignment horizontal="center"/>
    </xf>
    <xf numFmtId="0" fontId="30" fillId="0" borderId="0" xfId="0" applyFont="1"/>
    <xf numFmtId="0" fontId="31" fillId="0" borderId="0" xfId="0" applyFont="1"/>
    <xf numFmtId="0" fontId="31" fillId="5" borderId="67" xfId="0" applyFont="1" applyFill="1" applyBorder="1" applyAlignment="1">
      <alignment horizontal="center" vertical="center"/>
    </xf>
    <xf numFmtId="0" fontId="31" fillId="5" borderId="13" xfId="0" applyFont="1" applyFill="1" applyBorder="1" applyAlignment="1">
      <alignment horizontal="center" vertical="center"/>
    </xf>
    <xf numFmtId="0" fontId="31" fillId="5" borderId="13" xfId="0" applyFont="1" applyFill="1" applyBorder="1" applyAlignment="1">
      <alignment horizontal="center" vertical="center" readingOrder="2"/>
    </xf>
    <xf numFmtId="0" fontId="31" fillId="5" borderId="84" xfId="0" applyFont="1" applyFill="1" applyBorder="1" applyAlignment="1">
      <alignment horizontal="center" vertical="center"/>
    </xf>
    <xf numFmtId="0" fontId="31" fillId="5" borderId="57" xfId="0" applyFont="1" applyFill="1" applyBorder="1" applyAlignment="1">
      <alignment horizontal="center" vertical="center"/>
    </xf>
    <xf numFmtId="0" fontId="31" fillId="5" borderId="57" xfId="0" applyFont="1" applyFill="1" applyBorder="1" applyAlignment="1">
      <alignment horizontal="center" vertical="center" readingOrder="2"/>
    </xf>
    <xf numFmtId="0" fontId="54" fillId="8" borderId="0" xfId="0" applyFont="1" applyFill="1" applyAlignment="1">
      <alignment vertical="center" readingOrder="2"/>
    </xf>
    <xf numFmtId="0" fontId="54" fillId="12" borderId="78" xfId="0" applyFont="1" applyFill="1" applyBorder="1" applyAlignment="1">
      <alignment vertical="center"/>
    </xf>
    <xf numFmtId="0" fontId="54" fillId="12" borderId="79" xfId="0" applyFont="1" applyFill="1" applyBorder="1" applyAlignment="1">
      <alignment vertical="center"/>
    </xf>
    <xf numFmtId="164" fontId="30" fillId="12" borderId="59" xfId="0" applyNumberFormat="1" applyFont="1" applyFill="1" applyBorder="1" applyAlignment="1">
      <alignment horizontal="center" vertical="center"/>
    </xf>
    <xf numFmtId="0" fontId="58" fillId="10" borderId="14" xfId="0" applyFont="1" applyFill="1" applyBorder="1" applyAlignment="1">
      <alignment horizontal="left" vertical="center" wrapText="1" readingOrder="1"/>
    </xf>
    <xf numFmtId="0" fontId="58" fillId="10" borderId="16" xfId="0" applyFont="1" applyFill="1" applyBorder="1" applyAlignment="1">
      <alignment horizontal="right" vertical="center" wrapText="1" readingOrder="2"/>
    </xf>
    <xf numFmtId="0" fontId="58" fillId="9" borderId="14" xfId="0" applyFont="1" applyFill="1" applyBorder="1" applyAlignment="1">
      <alignment horizontal="left" vertical="center" wrapText="1" readingOrder="1"/>
    </xf>
    <xf numFmtId="0" fontId="58" fillId="9" borderId="16" xfId="0" applyFont="1" applyFill="1" applyBorder="1" applyAlignment="1">
      <alignment horizontal="right" vertical="center" wrapText="1" readingOrder="2"/>
    </xf>
    <xf numFmtId="0" fontId="58" fillId="0" borderId="26" xfId="0" applyFont="1" applyBorder="1" applyAlignment="1">
      <alignment horizontal="left" vertical="center" readingOrder="1"/>
    </xf>
    <xf numFmtId="0" fontId="58" fillId="0" borderId="25" xfId="0" applyFont="1" applyBorder="1" applyAlignment="1">
      <alignment horizontal="left" vertical="center" readingOrder="1"/>
    </xf>
    <xf numFmtId="0" fontId="58" fillId="6" borderId="59" xfId="0" applyFont="1" applyFill="1" applyBorder="1" applyAlignment="1">
      <alignment horizontal="center" vertical="center" readingOrder="1"/>
    </xf>
    <xf numFmtId="0" fontId="58" fillId="0" borderId="13" xfId="0" applyFont="1" applyBorder="1" applyAlignment="1">
      <alignment horizontal="center" vertical="center" readingOrder="1"/>
    </xf>
    <xf numFmtId="0" fontId="22" fillId="0" borderId="0" xfId="0" applyFont="1" applyAlignment="1">
      <alignment horizontal="right"/>
    </xf>
    <xf numFmtId="0" fontId="22" fillId="0" borderId="0" xfId="0" applyFont="1" applyAlignment="1">
      <alignment horizontal="left"/>
    </xf>
    <xf numFmtId="0" fontId="5" fillId="2" borderId="1" xfId="0" applyFont="1" applyFill="1" applyBorder="1" applyAlignment="1">
      <alignment horizontal="center" vertical="center"/>
    </xf>
    <xf numFmtId="0" fontId="51" fillId="2" borderId="72" xfId="0" applyFont="1" applyFill="1" applyBorder="1" applyAlignment="1">
      <alignment horizontal="center" vertical="center" wrapText="1"/>
    </xf>
    <xf numFmtId="0" fontId="51" fillId="2" borderId="82" xfId="0" applyFont="1" applyFill="1" applyBorder="1" applyAlignment="1">
      <alignment horizontal="center" vertical="center"/>
    </xf>
    <xf numFmtId="0" fontId="6" fillId="0" borderId="0" xfId="0" applyFont="1" applyAlignment="1">
      <alignment horizontal="center" vertical="center" readingOrder="1"/>
    </xf>
    <xf numFmtId="0" fontId="51" fillId="2" borderId="78" xfId="0" applyFont="1" applyFill="1" applyBorder="1" applyAlignment="1">
      <alignment horizontal="center" vertical="center" wrapText="1"/>
    </xf>
    <xf numFmtId="2" fontId="50" fillId="6" borderId="9" xfId="0" applyNumberFormat="1" applyFont="1" applyFill="1" applyBorder="1" applyAlignment="1">
      <alignment horizontal="center" vertical="center"/>
    </xf>
    <xf numFmtId="2" fontId="50" fillId="6" borderId="2" xfId="0" applyNumberFormat="1" applyFont="1" applyFill="1" applyBorder="1" applyAlignment="1">
      <alignment horizontal="center" vertical="center"/>
    </xf>
    <xf numFmtId="2" fontId="6" fillId="6" borderId="2" xfId="0" applyNumberFormat="1" applyFont="1" applyFill="1" applyBorder="1" applyAlignment="1">
      <alignment horizontal="center" vertical="center"/>
    </xf>
    <xf numFmtId="164" fontId="8" fillId="0" borderId="3" xfId="0" applyNumberFormat="1" applyFont="1" applyBorder="1" applyAlignment="1">
      <alignment horizontal="center" vertical="center"/>
    </xf>
    <xf numFmtId="164" fontId="8" fillId="0" borderId="6" xfId="0" applyNumberFormat="1" applyFont="1" applyBorder="1" applyAlignment="1">
      <alignment horizontal="center" vertical="center"/>
    </xf>
    <xf numFmtId="164" fontId="6" fillId="0" borderId="6" xfId="0" applyNumberFormat="1" applyFont="1" applyBorder="1" applyAlignment="1">
      <alignment horizontal="center" vertical="center"/>
    </xf>
    <xf numFmtId="0" fontId="49" fillId="0" borderId="20" xfId="0" applyFont="1" applyBorder="1"/>
    <xf numFmtId="0" fontId="38" fillId="0" borderId="23" xfId="0" applyFont="1" applyBorder="1" applyAlignment="1">
      <alignment vertical="center"/>
    </xf>
    <xf numFmtId="0" fontId="26" fillId="2" borderId="25" xfId="0" applyFont="1" applyFill="1" applyBorder="1" applyAlignment="1">
      <alignment vertical="center"/>
    </xf>
    <xf numFmtId="164" fontId="50" fillId="0" borderId="77" xfId="0" applyNumberFormat="1" applyFont="1" applyBorder="1" applyAlignment="1" applyProtection="1">
      <alignment horizontal="center" vertical="center" wrapText="1"/>
      <protection locked="0"/>
    </xf>
    <xf numFmtId="0" fontId="34" fillId="0" borderId="0" xfId="0" applyFont="1" applyAlignment="1">
      <alignment vertical="center" wrapText="1"/>
    </xf>
    <xf numFmtId="0" fontId="34" fillId="0" borderId="0" xfId="0" applyFont="1" applyAlignment="1">
      <alignment horizontal="right" vertical="center" wrapText="1"/>
    </xf>
    <xf numFmtId="0" fontId="33" fillId="0" borderId="0" xfId="0" applyFont="1" applyAlignment="1">
      <alignment vertical="center" wrapText="1" readingOrder="1"/>
    </xf>
    <xf numFmtId="0" fontId="33" fillId="0" borderId="0" xfId="0" applyFont="1" applyAlignment="1">
      <alignment vertical="center" wrapText="1"/>
    </xf>
    <xf numFmtId="0" fontId="34" fillId="0" borderId="0" xfId="0" applyFont="1" applyAlignment="1">
      <alignment vertical="center" wrapText="1" readingOrder="2"/>
    </xf>
    <xf numFmtId="0" fontId="33" fillId="0" borderId="0" xfId="0" applyFont="1" applyAlignment="1">
      <alignment horizontal="left" vertical="center" wrapText="1"/>
    </xf>
    <xf numFmtId="0" fontId="33" fillId="0" borderId="0" xfId="0" applyFont="1" applyAlignment="1">
      <alignment vertical="center" wrapText="1" readingOrder="2"/>
    </xf>
    <xf numFmtId="0" fontId="70" fillId="0" borderId="0" xfId="0" applyFont="1" applyAlignment="1">
      <alignment horizontal="center" vertical="center" readingOrder="2"/>
    </xf>
    <xf numFmtId="0" fontId="8" fillId="0" borderId="0" xfId="0" applyFont="1" applyAlignment="1">
      <alignment vertical="center"/>
    </xf>
    <xf numFmtId="0" fontId="72" fillId="0" borderId="0" xfId="0" applyFont="1" applyAlignment="1">
      <alignment horizontal="justify" vertical="center"/>
    </xf>
    <xf numFmtId="0" fontId="72" fillId="0" borderId="0" xfId="0" applyFont="1" applyAlignment="1">
      <alignment horizontal="left" vertical="center" indent="3"/>
    </xf>
    <xf numFmtId="0" fontId="73" fillId="0" borderId="0" xfId="0" applyFont="1" applyAlignment="1">
      <alignment horizontal="left" vertical="center" indent="1"/>
    </xf>
    <xf numFmtId="0" fontId="74" fillId="0" borderId="0" xfId="0" applyFont="1" applyAlignment="1">
      <alignment vertical="center"/>
    </xf>
    <xf numFmtId="0" fontId="75" fillId="0" borderId="0" xfId="0" applyFont="1" applyAlignment="1">
      <alignment horizontal="right" vertical="center" indent="2" readingOrder="2"/>
    </xf>
    <xf numFmtId="0" fontId="8" fillId="0" borderId="90" xfId="0" applyFont="1" applyBorder="1" applyAlignment="1">
      <alignment vertical="center" wrapText="1"/>
    </xf>
    <xf numFmtId="0" fontId="8" fillId="0" borderId="91" xfId="0" applyFont="1" applyBorder="1" applyAlignment="1">
      <alignment horizontal="right" vertical="center" wrapText="1" indent="2" readingOrder="2"/>
    </xf>
    <xf numFmtId="0" fontId="69" fillId="0" borderId="0" xfId="0" applyFont="1" applyAlignment="1">
      <alignment horizontal="right" vertical="center" readingOrder="2"/>
    </xf>
    <xf numFmtId="0" fontId="8" fillId="0" borderId="13" xfId="0" applyFont="1" applyBorder="1" applyAlignment="1">
      <alignment vertical="center" readingOrder="2"/>
    </xf>
    <xf numFmtId="0" fontId="8" fillId="0" borderId="13" xfId="0" applyFont="1" applyBorder="1" applyAlignment="1">
      <alignment vertical="center" readingOrder="1"/>
    </xf>
    <xf numFmtId="0" fontId="8" fillId="0" borderId="13" xfId="0" applyFont="1" applyBorder="1" applyAlignment="1">
      <alignment vertical="center" wrapText="1" readingOrder="1"/>
    </xf>
    <xf numFmtId="0" fontId="8" fillId="0" borderId="13" xfId="0" applyFont="1" applyBorder="1" applyAlignment="1">
      <alignment horizontal="center" vertical="center" readingOrder="2"/>
    </xf>
    <xf numFmtId="0" fontId="76" fillId="0" borderId="0" xfId="0" applyFont="1" applyAlignment="1">
      <alignment horizontal="center" vertical="center" readingOrder="2"/>
    </xf>
    <xf numFmtId="0" fontId="7" fillId="6" borderId="72" xfId="0" applyFont="1" applyFill="1" applyBorder="1" applyAlignment="1">
      <alignment vertical="center" wrapText="1"/>
    </xf>
    <xf numFmtId="0" fontId="7" fillId="6" borderId="80" xfId="0" applyFont="1" applyFill="1" applyBorder="1" applyAlignment="1">
      <alignment horizontal="right" vertical="center" wrapText="1" indent="2" readingOrder="2"/>
    </xf>
    <xf numFmtId="0" fontId="7" fillId="6" borderId="80" xfId="0" applyFont="1" applyFill="1" applyBorder="1" applyAlignment="1">
      <alignment horizontal="center" vertical="center" wrapText="1"/>
    </xf>
    <xf numFmtId="0" fontId="8" fillId="0" borderId="91" xfId="0" applyFont="1" applyBorder="1" applyAlignment="1">
      <alignment horizontal="center" vertical="center" wrapText="1"/>
    </xf>
    <xf numFmtId="14" fontId="8" fillId="0" borderId="91" xfId="0" applyNumberFormat="1" applyFont="1" applyBorder="1" applyAlignment="1">
      <alignment horizontal="center" vertical="center" wrapText="1"/>
    </xf>
    <xf numFmtId="0" fontId="8" fillId="0" borderId="0" xfId="0" applyFont="1" applyAlignment="1">
      <alignment vertical="center" wrapText="1" readingOrder="1"/>
    </xf>
    <xf numFmtId="0" fontId="8" fillId="0" borderId="0" xfId="0" applyFont="1" applyAlignment="1">
      <alignment horizontal="center" vertical="center" readingOrder="2"/>
    </xf>
    <xf numFmtId="0" fontId="8" fillId="0" borderId="0" xfId="0" applyFont="1" applyAlignment="1">
      <alignment vertical="center" readingOrder="2"/>
    </xf>
    <xf numFmtId="0" fontId="54" fillId="6" borderId="62" xfId="0" applyFont="1" applyFill="1" applyBorder="1" applyAlignment="1">
      <alignment vertical="center" wrapText="1" readingOrder="1"/>
    </xf>
    <xf numFmtId="0" fontId="54" fillId="6" borderId="66" xfId="0" applyFont="1" applyFill="1" applyBorder="1" applyAlignment="1">
      <alignment vertical="center" wrapText="1" readingOrder="2"/>
    </xf>
    <xf numFmtId="0" fontId="78" fillId="6" borderId="63" xfId="0" applyFont="1" applyFill="1" applyBorder="1" applyAlignment="1">
      <alignment vertical="center" wrapText="1" readingOrder="1"/>
    </xf>
    <xf numFmtId="0" fontId="30" fillId="8" borderId="78" xfId="0" applyFont="1" applyFill="1" applyBorder="1" applyAlignment="1">
      <alignment horizontal="left" vertical="top" wrapText="1" readingOrder="2"/>
    </xf>
    <xf numFmtId="0" fontId="30" fillId="8" borderId="78" xfId="0" applyFont="1" applyFill="1" applyBorder="1" applyAlignment="1">
      <alignment horizontal="right" vertical="top" wrapText="1" readingOrder="2"/>
    </xf>
    <xf numFmtId="0" fontId="8" fillId="0" borderId="0" xfId="0" applyFont="1" applyAlignment="1">
      <alignment horizontal="left" wrapText="1"/>
    </xf>
    <xf numFmtId="0" fontId="8" fillId="0" borderId="21" xfId="0" applyFont="1" applyBorder="1"/>
    <xf numFmtId="0" fontId="8" fillId="0" borderId="97" xfId="0" applyFont="1" applyBorder="1"/>
    <xf numFmtId="0" fontId="8" fillId="0" borderId="12" xfId="0" applyFont="1" applyBorder="1"/>
    <xf numFmtId="0" fontId="33" fillId="0" borderId="0" xfId="0" applyFont="1" applyAlignment="1">
      <alignment horizontal="center" wrapText="1"/>
    </xf>
    <xf numFmtId="0" fontId="5" fillId="0" borderId="13" xfId="0" applyFont="1" applyBorder="1" applyAlignment="1">
      <alignment horizontal="center" vertical="center" readingOrder="1"/>
    </xf>
    <xf numFmtId="0" fontId="6" fillId="3" borderId="33" xfId="0" applyFont="1" applyFill="1" applyBorder="1" applyAlignment="1">
      <alignment horizontal="left" vertical="center" wrapText="1"/>
    </xf>
    <xf numFmtId="0" fontId="84" fillId="3" borderId="33" xfId="0" applyFont="1" applyFill="1" applyBorder="1" applyAlignment="1">
      <alignment horizontal="right" vertical="center"/>
    </xf>
    <xf numFmtId="0" fontId="84" fillId="0" borderId="33" xfId="0" applyFont="1" applyBorder="1" applyAlignment="1">
      <alignment horizontal="right" vertical="center"/>
    </xf>
    <xf numFmtId="0" fontId="30" fillId="0" borderId="0" xfId="0" applyFont="1" applyAlignment="1">
      <alignment horizontal="left"/>
    </xf>
    <xf numFmtId="0" fontId="19" fillId="0" borderId="0" xfId="1"/>
    <xf numFmtId="0" fontId="85" fillId="0" borderId="1" xfId="0" applyFont="1" applyBorder="1" applyAlignment="1" applyProtection="1">
      <alignment horizontal="center" vertical="center"/>
      <protection locked="0"/>
    </xf>
    <xf numFmtId="0" fontId="50" fillId="0" borderId="1" xfId="0" applyFont="1" applyBorder="1" applyAlignment="1" applyProtection="1">
      <alignment horizontal="center" vertical="center"/>
      <protection locked="0"/>
    </xf>
    <xf numFmtId="0" fontId="85" fillId="0" borderId="45" xfId="0" applyFont="1" applyBorder="1" applyAlignment="1" applyProtection="1">
      <alignment horizontal="center" vertical="center"/>
      <protection locked="0"/>
    </xf>
    <xf numFmtId="0" fontId="6" fillId="0" borderId="45" xfId="0" applyFont="1" applyBorder="1" applyAlignment="1" applyProtection="1">
      <alignment horizontal="center" vertical="center"/>
      <protection locked="0"/>
    </xf>
    <xf numFmtId="0" fontId="92" fillId="5" borderId="1" xfId="0" applyFont="1" applyFill="1" applyBorder="1" applyAlignment="1" applyProtection="1">
      <alignment horizontal="center" vertical="center"/>
      <protection locked="0"/>
    </xf>
    <xf numFmtId="14" fontId="92" fillId="5" borderId="1" xfId="0" applyNumberFormat="1" applyFont="1" applyFill="1" applyBorder="1" applyAlignment="1" applyProtection="1">
      <alignment horizontal="center" vertical="center"/>
      <protection locked="0"/>
    </xf>
    <xf numFmtId="0" fontId="4" fillId="0" borderId="34" xfId="0" applyFont="1" applyBorder="1" applyAlignment="1">
      <alignment horizontal="left" vertical="center"/>
    </xf>
    <xf numFmtId="0" fontId="4" fillId="0" borderId="34" xfId="0" applyFont="1" applyBorder="1" applyAlignment="1">
      <alignment vertical="center"/>
    </xf>
    <xf numFmtId="0" fontId="4" fillId="0" borderId="33" xfId="0" applyFont="1" applyBorder="1" applyAlignment="1">
      <alignment horizontal="left" vertical="center" wrapText="1"/>
    </xf>
    <xf numFmtId="0" fontId="4" fillId="3" borderId="33" xfId="0" applyFont="1" applyFill="1" applyBorder="1" applyAlignment="1">
      <alignment horizontal="left" vertical="center" wrapText="1"/>
    </xf>
    <xf numFmtId="0" fontId="87" fillId="0" borderId="34" xfId="0" applyFont="1" applyBorder="1" applyAlignment="1">
      <alignment horizontal="right" vertical="center"/>
    </xf>
    <xf numFmtId="0" fontId="87" fillId="0" borderId="34" xfId="0" applyFont="1" applyBorder="1" applyAlignment="1">
      <alignment vertical="center"/>
    </xf>
    <xf numFmtId="0" fontId="87" fillId="0" borderId="33" xfId="0" applyFont="1" applyBorder="1" applyAlignment="1">
      <alignment horizontal="right" vertical="center"/>
    </xf>
    <xf numFmtId="0" fontId="87" fillId="3" borderId="33" xfId="0" applyFont="1" applyFill="1" applyBorder="1" applyAlignment="1">
      <alignment horizontal="right" vertical="center"/>
    </xf>
    <xf numFmtId="0" fontId="6" fillId="0" borderId="100" xfId="0" applyFont="1" applyBorder="1" applyAlignment="1" applyProtection="1">
      <alignment horizontal="center" vertical="center"/>
      <protection locked="0"/>
    </xf>
    <xf numFmtId="0" fontId="50" fillId="0" borderId="4" xfId="0" applyFont="1" applyBorder="1" applyAlignment="1" applyProtection="1">
      <alignment horizontal="center" vertical="center"/>
      <protection locked="0"/>
    </xf>
    <xf numFmtId="164" fontId="6" fillId="0" borderId="4" xfId="0" applyNumberFormat="1" applyFont="1" applyBorder="1" applyAlignment="1" applyProtection="1">
      <alignment horizontal="center" vertical="center"/>
      <protection locked="0"/>
    </xf>
    <xf numFmtId="164" fontId="6" fillId="6" borderId="4" xfId="0" applyNumberFormat="1" applyFont="1" applyFill="1" applyBorder="1" applyAlignment="1">
      <alignment horizontal="center" vertical="center"/>
    </xf>
    <xf numFmtId="2" fontId="6" fillId="6" borderId="5" xfId="0" applyNumberFormat="1" applyFont="1" applyFill="1" applyBorder="1" applyAlignment="1">
      <alignment horizontal="center" vertical="center"/>
    </xf>
    <xf numFmtId="0" fontId="6" fillId="0" borderId="101" xfId="0" applyFont="1" applyBorder="1" applyAlignment="1">
      <alignment horizontal="center" vertical="center"/>
    </xf>
    <xf numFmtId="0" fontId="6" fillId="0" borderId="77" xfId="0" applyFont="1" applyBorder="1" applyAlignment="1">
      <alignment horizontal="center" vertical="center"/>
    </xf>
    <xf numFmtId="2" fontId="6" fillId="0" borderId="77" xfId="0" applyNumberFormat="1" applyFont="1" applyBorder="1" applyAlignment="1" applyProtection="1">
      <alignment horizontal="center" vertical="center"/>
      <protection locked="0"/>
    </xf>
    <xf numFmtId="164" fontId="6" fillId="0" borderId="77" xfId="0" applyNumberFormat="1" applyFont="1" applyBorder="1" applyAlignment="1" applyProtection="1">
      <alignment horizontal="center" vertical="center"/>
      <protection locked="0"/>
    </xf>
    <xf numFmtId="164" fontId="6" fillId="6" borderId="77" xfId="0" applyNumberFormat="1" applyFont="1" applyFill="1" applyBorder="1" applyAlignment="1">
      <alignment horizontal="center" vertical="center"/>
    </xf>
    <xf numFmtId="164" fontId="6" fillId="0" borderId="13" xfId="0" applyNumberFormat="1" applyFont="1" applyBorder="1" applyAlignment="1" applyProtection="1">
      <alignment horizontal="center" vertical="center"/>
      <protection locked="0"/>
    </xf>
    <xf numFmtId="164" fontId="6" fillId="6" borderId="13" xfId="0" applyNumberFormat="1" applyFont="1" applyFill="1" applyBorder="1" applyAlignment="1">
      <alignment horizontal="center" vertical="center"/>
    </xf>
    <xf numFmtId="0" fontId="50" fillId="0" borderId="13" xfId="0" applyFont="1" applyBorder="1" applyAlignment="1" applyProtection="1">
      <alignment horizontal="center" vertical="center"/>
      <protection locked="0"/>
    </xf>
    <xf numFmtId="0" fontId="6" fillId="0" borderId="13" xfId="0" applyFont="1" applyBorder="1" applyAlignment="1" applyProtection="1">
      <alignment horizontal="center" vertical="center"/>
      <protection locked="0"/>
    </xf>
    <xf numFmtId="2" fontId="6" fillId="6" borderId="13" xfId="0" applyNumberFormat="1" applyFont="1" applyFill="1" applyBorder="1" applyAlignment="1">
      <alignment horizontal="center" vertical="center"/>
    </xf>
    <xf numFmtId="0" fontId="56" fillId="5" borderId="85" xfId="0" applyFont="1" applyFill="1" applyBorder="1" applyAlignment="1">
      <alignment horizontal="left" vertical="center" wrapText="1" readingOrder="1"/>
    </xf>
    <xf numFmtId="0" fontId="56" fillId="5" borderId="0" xfId="0" applyFont="1" applyFill="1" applyAlignment="1">
      <alignment horizontal="left" vertical="center" wrapText="1" readingOrder="1"/>
    </xf>
    <xf numFmtId="0" fontId="54" fillId="11" borderId="79" xfId="0" applyFont="1" applyFill="1" applyBorder="1" applyAlignment="1">
      <alignment horizontal="right" vertical="top" wrapText="1" readingOrder="2"/>
    </xf>
    <xf numFmtId="0" fontId="54" fillId="11" borderId="80" xfId="0" applyFont="1" applyFill="1" applyBorder="1" applyAlignment="1">
      <alignment horizontal="right" vertical="top" wrapText="1" readingOrder="2"/>
    </xf>
    <xf numFmtId="0" fontId="54" fillId="11" borderId="0" xfId="0" applyFont="1" applyFill="1" applyAlignment="1">
      <alignment horizontal="right" vertical="top" wrapText="1" readingOrder="2"/>
    </xf>
    <xf numFmtId="0" fontId="30" fillId="0" borderId="0" xfId="0" applyFont="1" applyAlignment="1">
      <alignment horizontal="left"/>
    </xf>
    <xf numFmtId="0" fontId="31" fillId="0" borderId="0" xfId="0" applyFont="1" applyAlignment="1">
      <alignment vertical="top" wrapText="1"/>
    </xf>
    <xf numFmtId="0" fontId="54" fillId="0" borderId="0" xfId="0" applyFont="1" applyAlignment="1">
      <alignment vertical="top"/>
    </xf>
    <xf numFmtId="0" fontId="57" fillId="0" borderId="17" xfId="0" applyFont="1" applyBorder="1" applyAlignment="1">
      <alignment horizontal="center" vertical="center"/>
    </xf>
    <xf numFmtId="0" fontId="57" fillId="0" borderId="0" xfId="0" applyFont="1" applyAlignment="1">
      <alignment horizontal="center" vertical="center"/>
    </xf>
    <xf numFmtId="0" fontId="57" fillId="7" borderId="15" xfId="0" applyFont="1" applyFill="1" applyBorder="1" applyAlignment="1">
      <alignment horizontal="right" vertical="center" readingOrder="2"/>
    </xf>
    <xf numFmtId="0" fontId="57" fillId="7" borderId="58" xfId="0" applyFont="1" applyFill="1" applyBorder="1" applyAlignment="1">
      <alignment horizontal="right" vertical="center" readingOrder="2"/>
    </xf>
    <xf numFmtId="0" fontId="31" fillId="0" borderId="0" xfId="0" applyFont="1" applyAlignment="1">
      <alignment horizontal="center" vertical="center"/>
    </xf>
    <xf numFmtId="0" fontId="54" fillId="6" borderId="62" xfId="0" applyFont="1" applyFill="1" applyBorder="1" applyAlignment="1">
      <alignment horizontal="left" vertical="center" wrapText="1" readingOrder="1"/>
    </xf>
    <xf numFmtId="0" fontId="54" fillId="6" borderId="63" xfId="0" applyFont="1" applyFill="1" applyBorder="1" applyAlignment="1">
      <alignment horizontal="left" vertical="center" wrapText="1" readingOrder="1"/>
    </xf>
    <xf numFmtId="0" fontId="54" fillId="6" borderId="64" xfId="0" applyFont="1" applyFill="1" applyBorder="1" applyAlignment="1">
      <alignment horizontal="right" vertical="center" wrapText="1" readingOrder="2"/>
    </xf>
    <xf numFmtId="0" fontId="54" fillId="6" borderId="65" xfId="0" applyFont="1" applyFill="1" applyBorder="1" applyAlignment="1">
      <alignment horizontal="right" vertical="center" wrapText="1" readingOrder="2"/>
    </xf>
    <xf numFmtId="0" fontId="54" fillId="6" borderId="66" xfId="0" applyFont="1" applyFill="1" applyBorder="1" applyAlignment="1">
      <alignment horizontal="right" vertical="center" wrapText="1" readingOrder="2"/>
    </xf>
    <xf numFmtId="0" fontId="30" fillId="0" borderId="0" xfId="0" applyFont="1" applyAlignment="1">
      <alignment horizontal="left" vertical="center" readingOrder="1"/>
    </xf>
    <xf numFmtId="0" fontId="30" fillId="0" borderId="0" xfId="0" applyFont="1" applyAlignment="1">
      <alignment horizontal="left" vertical="center" wrapText="1"/>
    </xf>
    <xf numFmtId="0" fontId="54" fillId="8" borderId="79" xfId="0" applyFont="1" applyFill="1" applyBorder="1" applyAlignment="1">
      <alignment horizontal="right" vertical="center" readingOrder="2"/>
    </xf>
    <xf numFmtId="0" fontId="54" fillId="8" borderId="80" xfId="0" applyFont="1" applyFill="1" applyBorder="1" applyAlignment="1">
      <alignment horizontal="right" vertical="center" readingOrder="2"/>
    </xf>
    <xf numFmtId="0" fontId="30" fillId="0" borderId="0" xfId="0" applyFont="1" applyAlignment="1">
      <alignment horizontal="left" vertical="center" wrapText="1" readingOrder="1"/>
    </xf>
    <xf numFmtId="0" fontId="30" fillId="0" borderId="0" xfId="0" applyFont="1" applyAlignment="1">
      <alignment horizontal="left" vertical="center"/>
    </xf>
    <xf numFmtId="0" fontId="54" fillId="4" borderId="15" xfId="0" applyFont="1" applyFill="1" applyBorder="1" applyAlignment="1">
      <alignment horizontal="center" vertical="center" wrapText="1"/>
    </xf>
    <xf numFmtId="0" fontId="54" fillId="4" borderId="16" xfId="0" applyFont="1" applyFill="1" applyBorder="1" applyAlignment="1">
      <alignment horizontal="center" vertical="center" wrapText="1"/>
    </xf>
    <xf numFmtId="0" fontId="54" fillId="4" borderId="14" xfId="0" applyFont="1" applyFill="1" applyBorder="1" applyAlignment="1">
      <alignment horizontal="center" vertical="center" wrapText="1"/>
    </xf>
    <xf numFmtId="0" fontId="78" fillId="6" borderId="75" xfId="0" applyFont="1" applyFill="1" applyBorder="1" applyAlignment="1">
      <alignment horizontal="center" vertical="center" wrapText="1" readingOrder="2"/>
    </xf>
    <xf numFmtId="0" fontId="78" fillId="6" borderId="64" xfId="0" applyFont="1" applyFill="1" applyBorder="1" applyAlignment="1">
      <alignment horizontal="center" vertical="center" wrapText="1" readingOrder="2"/>
    </xf>
    <xf numFmtId="0" fontId="94" fillId="5" borderId="85" xfId="0" applyFont="1" applyFill="1" applyBorder="1" applyAlignment="1">
      <alignment horizontal="center" vertical="center"/>
    </xf>
    <xf numFmtId="0" fontId="94" fillId="5" borderId="0" xfId="0" applyFont="1" applyFill="1" applyAlignment="1">
      <alignment horizontal="center" vertical="center"/>
    </xf>
    <xf numFmtId="0" fontId="54" fillId="12" borderId="79" xfId="0" applyFont="1" applyFill="1" applyBorder="1" applyAlignment="1">
      <alignment horizontal="right" vertical="center" readingOrder="2"/>
    </xf>
    <xf numFmtId="0" fontId="54" fillId="12" borderId="80" xfId="0" applyFont="1" applyFill="1" applyBorder="1" applyAlignment="1">
      <alignment horizontal="right" vertical="center" readingOrder="2"/>
    </xf>
    <xf numFmtId="0" fontId="54" fillId="6" borderId="74" xfId="0" applyFont="1" applyFill="1" applyBorder="1" applyAlignment="1">
      <alignment horizontal="left" vertical="center"/>
    </xf>
    <xf numFmtId="0" fontId="54" fillId="6" borderId="75" xfId="0" applyFont="1" applyFill="1" applyBorder="1" applyAlignment="1">
      <alignment horizontal="left" vertical="center"/>
    </xf>
    <xf numFmtId="0" fontId="54" fillId="6" borderId="73" xfId="0" applyFont="1" applyFill="1" applyBorder="1" applyAlignment="1">
      <alignment horizontal="left" vertical="center"/>
    </xf>
    <xf numFmtId="0" fontId="31" fillId="5" borderId="76" xfId="0" applyFont="1" applyFill="1" applyBorder="1" applyAlignment="1">
      <alignment horizontal="left" vertical="center" wrapText="1" readingOrder="1"/>
    </xf>
    <xf numFmtId="0" fontId="31" fillId="5" borderId="15" xfId="0" applyFont="1" applyFill="1" applyBorder="1" applyAlignment="1">
      <alignment horizontal="left" vertical="center" wrapText="1" readingOrder="1"/>
    </xf>
    <xf numFmtId="0" fontId="31" fillId="5" borderId="16" xfId="0" applyFont="1" applyFill="1" applyBorder="1" applyAlignment="1">
      <alignment horizontal="left" vertical="center" wrapText="1" readingOrder="1"/>
    </xf>
    <xf numFmtId="0" fontId="31" fillId="5" borderId="67" xfId="0" applyFont="1" applyFill="1" applyBorder="1" applyAlignment="1">
      <alignment horizontal="left" vertical="center" wrapText="1" readingOrder="1"/>
    </xf>
    <xf numFmtId="0" fontId="31" fillId="5" borderId="13" xfId="0" applyFont="1" applyFill="1" applyBorder="1" applyAlignment="1">
      <alignment horizontal="left" vertical="center" wrapText="1" readingOrder="1"/>
    </xf>
    <xf numFmtId="0" fontId="56" fillId="5" borderId="67" xfId="0" applyFont="1" applyFill="1" applyBorder="1" applyAlignment="1">
      <alignment horizontal="left" vertical="center" wrapText="1" readingOrder="1"/>
    </xf>
    <xf numFmtId="0" fontId="56" fillId="5" borderId="13" xfId="0" applyFont="1" applyFill="1" applyBorder="1" applyAlignment="1">
      <alignment horizontal="left" vertical="center" wrapText="1" readingOrder="1"/>
    </xf>
    <xf numFmtId="0" fontId="58" fillId="5" borderId="24" xfId="0" applyFont="1" applyFill="1" applyBorder="1" applyAlignment="1">
      <alignment horizontal="left" vertical="center" wrapText="1" readingOrder="1"/>
    </xf>
    <xf numFmtId="0" fontId="58" fillId="5" borderId="23" xfId="0" applyFont="1" applyFill="1" applyBorder="1" applyAlignment="1">
      <alignment horizontal="left" vertical="center" wrapText="1" readingOrder="1"/>
    </xf>
    <xf numFmtId="0" fontId="58" fillId="9" borderId="14" xfId="0" applyFont="1" applyFill="1" applyBorder="1" applyAlignment="1">
      <alignment horizontal="left" vertical="center" wrapText="1" readingOrder="1"/>
    </xf>
    <xf numFmtId="0" fontId="58" fillId="9" borderId="16" xfId="0" applyFont="1" applyFill="1" applyBorder="1" applyAlignment="1">
      <alignment horizontal="left" vertical="center" wrapText="1" readingOrder="1"/>
    </xf>
    <xf numFmtId="0" fontId="58" fillId="0" borderId="24" xfId="0" applyFont="1" applyBorder="1" applyAlignment="1">
      <alignment horizontal="left" vertical="center" wrapText="1" readingOrder="1"/>
    </xf>
    <xf numFmtId="0" fontId="58" fillId="0" borderId="23" xfId="0" applyFont="1" applyBorder="1" applyAlignment="1">
      <alignment horizontal="left" vertical="center" wrapText="1" readingOrder="1"/>
    </xf>
    <xf numFmtId="0" fontId="58" fillId="0" borderId="26" xfId="0" applyFont="1" applyBorder="1" applyAlignment="1">
      <alignment horizontal="left" vertical="center" wrapText="1" readingOrder="1"/>
    </xf>
    <xf numFmtId="0" fontId="58" fillId="0" borderId="25" xfId="0" applyFont="1" applyBorder="1" applyAlignment="1">
      <alignment horizontal="left" vertical="center" wrapText="1" readingOrder="1"/>
    </xf>
    <xf numFmtId="0" fontId="58" fillId="0" borderId="18" xfId="0" applyFont="1" applyBorder="1" applyAlignment="1">
      <alignment horizontal="left" vertical="center" wrapText="1" readingOrder="1"/>
    </xf>
    <xf numFmtId="0" fontId="58" fillId="0" borderId="20" xfId="0" applyFont="1" applyBorder="1" applyAlignment="1">
      <alignment horizontal="left" vertical="center" wrapText="1" readingOrder="1"/>
    </xf>
    <xf numFmtId="0" fontId="58" fillId="0" borderId="14" xfId="0" applyFont="1" applyBorder="1" applyAlignment="1">
      <alignment horizontal="left" vertical="center" wrapText="1" readingOrder="1"/>
    </xf>
    <xf numFmtId="0" fontId="58" fillId="0" borderId="16" xfId="0" applyFont="1" applyBorder="1" applyAlignment="1">
      <alignment horizontal="left" vertical="center" wrapText="1" readingOrder="1"/>
    </xf>
    <xf numFmtId="0" fontId="58" fillId="0" borderId="18" xfId="0" applyFont="1" applyBorder="1" applyAlignment="1">
      <alignment horizontal="left" vertical="center" readingOrder="1"/>
    </xf>
    <xf numFmtId="0" fontId="58" fillId="0" borderId="20" xfId="0" applyFont="1" applyBorder="1" applyAlignment="1">
      <alignment horizontal="left" vertical="center" readingOrder="1"/>
    </xf>
    <xf numFmtId="0" fontId="58" fillId="0" borderId="13" xfId="0" applyFont="1" applyBorder="1" applyAlignment="1">
      <alignment horizontal="left" vertical="center" readingOrder="1"/>
    </xf>
    <xf numFmtId="0" fontId="7" fillId="2" borderId="2" xfId="0" applyFont="1" applyFill="1" applyBorder="1" applyAlignment="1">
      <alignment horizontal="right" vertical="center"/>
    </xf>
    <xf numFmtId="0" fontId="7" fillId="2" borderId="6" xfId="0" applyFont="1" applyFill="1" applyBorder="1" applyAlignment="1">
      <alignment horizontal="right" vertical="center"/>
    </xf>
    <xf numFmtId="0" fontId="7" fillId="2" borderId="3" xfId="0" applyFont="1" applyFill="1" applyBorder="1" applyAlignment="1">
      <alignment horizontal="right" vertical="center"/>
    </xf>
    <xf numFmtId="0" fontId="5" fillId="2" borderId="2" xfId="0" applyFont="1" applyFill="1" applyBorder="1" applyAlignment="1">
      <alignment horizontal="left" vertical="center"/>
    </xf>
    <xf numFmtId="0" fontId="5" fillId="2" borderId="6" xfId="0" applyFont="1" applyFill="1" applyBorder="1" applyAlignment="1">
      <alignment horizontal="left" vertical="center"/>
    </xf>
    <xf numFmtId="0" fontId="5" fillId="2" borderId="3" xfId="0" applyFont="1" applyFill="1" applyBorder="1" applyAlignment="1">
      <alignment horizontal="left" vertical="center"/>
    </xf>
    <xf numFmtId="0" fontId="86" fillId="0" borderId="2" xfId="0" applyFont="1" applyBorder="1" applyAlignment="1" applyProtection="1">
      <alignment horizontal="center" vertical="center"/>
      <protection locked="0"/>
    </xf>
    <xf numFmtId="0" fontId="86" fillId="0" borderId="6" xfId="0" applyFont="1" applyBorder="1" applyAlignment="1" applyProtection="1">
      <alignment horizontal="center" vertical="center"/>
      <protection locked="0"/>
    </xf>
    <xf numFmtId="0" fontId="86" fillId="0" borderId="3" xfId="0" applyFont="1" applyBorder="1" applyAlignment="1" applyProtection="1">
      <alignment horizontal="center" vertical="center"/>
      <protection locked="0"/>
    </xf>
    <xf numFmtId="49" fontId="90" fillId="0" borderId="2" xfId="0" applyNumberFormat="1" applyFont="1" applyBorder="1" applyAlignment="1" applyProtection="1">
      <alignment horizontal="center" vertical="center"/>
      <protection locked="0"/>
    </xf>
    <xf numFmtId="49" fontId="90" fillId="0" borderId="6" xfId="0" applyNumberFormat="1" applyFont="1" applyBorder="1" applyAlignment="1" applyProtection="1">
      <alignment horizontal="center" vertical="center"/>
      <protection locked="0"/>
    </xf>
    <xf numFmtId="49" fontId="90" fillId="0" borderId="3" xfId="0" applyNumberFormat="1" applyFont="1" applyBorder="1" applyAlignment="1" applyProtection="1">
      <alignment horizontal="center" vertical="center"/>
      <protection locked="0"/>
    </xf>
    <xf numFmtId="0" fontId="89" fillId="0" borderId="2" xfId="1" applyFont="1" applyBorder="1" applyAlignment="1" applyProtection="1">
      <alignment horizontal="center" vertical="center"/>
      <protection locked="0"/>
    </xf>
    <xf numFmtId="14" fontId="90" fillId="0" borderId="2" xfId="0" applyNumberFormat="1" applyFont="1" applyBorder="1" applyAlignment="1">
      <alignment horizontal="center" vertical="center"/>
    </xf>
    <xf numFmtId="14" fontId="90" fillId="0" borderId="6" xfId="0" applyNumberFormat="1" applyFont="1" applyBorder="1" applyAlignment="1">
      <alignment horizontal="center" vertical="center"/>
    </xf>
    <xf numFmtId="14" fontId="90" fillId="0" borderId="3" xfId="0" applyNumberFormat="1" applyFont="1" applyBorder="1" applyAlignment="1">
      <alignment horizontal="center" vertical="center"/>
    </xf>
    <xf numFmtId="0" fontId="90" fillId="0" borderId="39" xfId="0" applyFont="1" applyBorder="1" applyAlignment="1" applyProtection="1">
      <alignment horizontal="center" vertical="center"/>
      <protection locked="0"/>
    </xf>
    <xf numFmtId="0" fontId="90" fillId="0" borderId="53" xfId="0" applyFont="1" applyBorder="1" applyAlignment="1" applyProtection="1">
      <alignment horizontal="center" vertical="center"/>
      <protection locked="0"/>
    </xf>
    <xf numFmtId="0" fontId="90" fillId="0" borderId="40" xfId="0" applyFont="1" applyBorder="1" applyAlignment="1" applyProtection="1">
      <alignment horizontal="center" vertical="center"/>
      <protection locked="0"/>
    </xf>
    <xf numFmtId="0" fontId="90" fillId="0" borderId="38" xfId="0" applyFont="1" applyBorder="1" applyAlignment="1" applyProtection="1">
      <alignment horizontal="center" vertical="center"/>
      <protection locked="0"/>
    </xf>
    <xf numFmtId="0" fontId="90" fillId="0" borderId="6" xfId="0" applyFont="1" applyBorder="1" applyAlignment="1" applyProtection="1">
      <alignment horizontal="center" vertical="center"/>
      <protection locked="0"/>
    </xf>
    <xf numFmtId="0" fontId="90" fillId="0" borderId="3" xfId="0" applyFont="1" applyBorder="1" applyAlignment="1" applyProtection="1">
      <alignment horizontal="center" vertical="center"/>
      <protection locked="0"/>
    </xf>
    <xf numFmtId="0" fontId="86" fillId="5" borderId="2" xfId="0" applyFont="1" applyFill="1" applyBorder="1" applyAlignment="1" applyProtection="1">
      <alignment horizontal="center" vertical="center"/>
      <protection locked="0"/>
    </xf>
    <xf numFmtId="0" fontId="86" fillId="5" borderId="6" xfId="0" applyFont="1" applyFill="1" applyBorder="1" applyAlignment="1" applyProtection="1">
      <alignment horizontal="center" vertical="center"/>
      <protection locked="0"/>
    </xf>
    <xf numFmtId="0" fontId="86" fillId="5" borderId="3" xfId="0" applyFont="1" applyFill="1" applyBorder="1" applyAlignment="1" applyProtection="1">
      <alignment horizontal="center" vertical="center"/>
      <protection locked="0"/>
    </xf>
    <xf numFmtId="0" fontId="8" fillId="0" borderId="7" xfId="0" applyFont="1" applyBorder="1" applyAlignment="1" applyProtection="1">
      <alignment horizontal="center" vertical="center"/>
      <protection locked="0"/>
    </xf>
    <xf numFmtId="0" fontId="8" fillId="0" borderId="51" xfId="0" applyFont="1" applyBorder="1" applyAlignment="1" applyProtection="1">
      <alignment horizontal="center" vertical="center"/>
      <protection locked="0"/>
    </xf>
    <xf numFmtId="0" fontId="8" fillId="0" borderId="41" xfId="0" applyFont="1" applyBorder="1" applyAlignment="1" applyProtection="1">
      <alignment horizontal="center" vertical="center"/>
      <protection locked="0"/>
    </xf>
    <xf numFmtId="0" fontId="7" fillId="2" borderId="22" xfId="0" applyFont="1" applyFill="1" applyBorder="1" applyAlignment="1">
      <alignment horizontal="right" vertical="center"/>
    </xf>
    <xf numFmtId="0" fontId="90" fillId="0" borderId="7" xfId="0" applyFont="1" applyBorder="1" applyAlignment="1" applyProtection="1">
      <alignment horizontal="center" vertical="center"/>
      <protection locked="0"/>
    </xf>
    <xf numFmtId="0" fontId="90" fillId="0" borderId="51" xfId="0" applyFont="1" applyBorder="1" applyAlignment="1" applyProtection="1">
      <alignment horizontal="center" vertical="center"/>
      <protection locked="0"/>
    </xf>
    <xf numFmtId="0" fontId="90" fillId="0" borderId="41" xfId="0" applyFont="1" applyBorder="1" applyAlignment="1" applyProtection="1">
      <alignment horizontal="center" vertical="center"/>
      <protection locked="0"/>
    </xf>
    <xf numFmtId="14" fontId="90" fillId="0" borderId="2" xfId="0" applyNumberFormat="1" applyFont="1" applyBorder="1" applyAlignment="1" applyProtection="1">
      <alignment horizontal="center" vertical="center"/>
      <protection locked="0"/>
    </xf>
    <xf numFmtId="14" fontId="90" fillId="0" borderId="6" xfId="0" applyNumberFormat="1" applyFont="1" applyBorder="1" applyAlignment="1" applyProtection="1">
      <alignment horizontal="center" vertical="center"/>
      <protection locked="0"/>
    </xf>
    <xf numFmtId="14" fontId="90" fillId="0" borderId="3" xfId="0" applyNumberFormat="1" applyFont="1" applyBorder="1" applyAlignment="1" applyProtection="1">
      <alignment horizontal="center" vertical="center"/>
      <protection locked="0"/>
    </xf>
    <xf numFmtId="165" fontId="90" fillId="0" borderId="61" xfId="0" applyNumberFormat="1" applyFont="1" applyBorder="1" applyAlignment="1">
      <alignment horizontal="center" vertical="center" wrapText="1"/>
    </xf>
    <xf numFmtId="165" fontId="90" fillId="0" borderId="6" xfId="0" applyNumberFormat="1" applyFont="1" applyBorder="1" applyAlignment="1">
      <alignment horizontal="center" vertical="center" wrapText="1"/>
    </xf>
    <xf numFmtId="165" fontId="90" fillId="0" borderId="3" xfId="0" applyNumberFormat="1" applyFont="1" applyBorder="1" applyAlignment="1">
      <alignment horizontal="center" vertical="center" wrapText="1"/>
    </xf>
    <xf numFmtId="0" fontId="8" fillId="0" borderId="38" xfId="0" applyFont="1" applyBorder="1" applyAlignment="1" applyProtection="1">
      <alignment horizontal="center" vertical="center"/>
      <protection locked="0"/>
    </xf>
    <xf numFmtId="0" fontId="8" fillId="0" borderId="6" xfId="0" applyFont="1" applyBorder="1" applyAlignment="1" applyProtection="1">
      <alignment horizontal="center" vertical="center"/>
      <protection locked="0"/>
    </xf>
    <xf numFmtId="0" fontId="8" fillId="0" borderId="3" xfId="0" applyFont="1" applyBorder="1" applyAlignment="1" applyProtection="1">
      <alignment horizontal="center" vertical="center"/>
      <protection locked="0"/>
    </xf>
    <xf numFmtId="0" fontId="0" fillId="0" borderId="0" xfId="0" applyAlignment="1">
      <alignment horizontal="center" vertical="center"/>
    </xf>
    <xf numFmtId="0" fontId="0" fillId="0" borderId="12" xfId="0" applyBorder="1" applyAlignment="1">
      <alignment horizontal="center" vertical="center"/>
    </xf>
    <xf numFmtId="0" fontId="7" fillId="2" borderId="5" xfId="0" applyFont="1" applyFill="1" applyBorder="1" applyAlignment="1">
      <alignment horizontal="center" vertical="center"/>
    </xf>
    <xf numFmtId="0" fontId="7" fillId="2" borderId="12" xfId="0" applyFont="1" applyFill="1" applyBorder="1" applyAlignment="1">
      <alignment horizontal="center" vertical="center"/>
    </xf>
    <xf numFmtId="0" fontId="7" fillId="2" borderId="8" xfId="0" applyFont="1" applyFill="1" applyBorder="1" applyAlignment="1">
      <alignment horizontal="center" vertical="center"/>
    </xf>
    <xf numFmtId="0" fontId="9" fillId="2" borderId="9" xfId="0" applyFont="1" applyFill="1" applyBorder="1" applyAlignment="1">
      <alignment horizontal="center" vertical="center"/>
    </xf>
    <xf numFmtId="0" fontId="9" fillId="2" borderId="11" xfId="0" applyFont="1" applyFill="1" applyBorder="1" applyAlignment="1">
      <alignment horizontal="center" vertical="center"/>
    </xf>
    <xf numFmtId="0" fontId="9" fillId="2" borderId="10" xfId="0" applyFont="1" applyFill="1" applyBorder="1" applyAlignment="1">
      <alignment horizontal="center" vertical="center"/>
    </xf>
    <xf numFmtId="0" fontId="5" fillId="2" borderId="2" xfId="0" applyFont="1" applyFill="1" applyBorder="1" applyAlignment="1">
      <alignment vertical="center"/>
    </xf>
    <xf numFmtId="0" fontId="5" fillId="2" borderId="6" xfId="0" applyFont="1" applyFill="1" applyBorder="1" applyAlignment="1">
      <alignment vertical="center"/>
    </xf>
    <xf numFmtId="0" fontId="5" fillId="2" borderId="3" xfId="0" applyFont="1" applyFill="1" applyBorder="1" applyAlignment="1">
      <alignment vertical="center"/>
    </xf>
    <xf numFmtId="0" fontId="84" fillId="0" borderId="48" xfId="0" applyFont="1" applyBorder="1" applyAlignment="1" applyProtection="1">
      <alignment horizontal="center" vertical="center"/>
      <protection locked="0"/>
    </xf>
    <xf numFmtId="0" fontId="84" fillId="0" borderId="50" xfId="0" applyFont="1" applyBorder="1" applyAlignment="1" applyProtection="1">
      <alignment horizontal="center" vertical="center"/>
      <protection locked="0"/>
    </xf>
    <xf numFmtId="0" fontId="84" fillId="0" borderId="49" xfId="0" applyFont="1" applyBorder="1" applyAlignment="1" applyProtection="1">
      <alignment horizontal="center" vertical="center"/>
      <protection locked="0"/>
    </xf>
    <xf numFmtId="0" fontId="84" fillId="0" borderId="2" xfId="0" applyFont="1" applyBorder="1" applyAlignment="1" applyProtection="1">
      <alignment horizontal="center" vertical="center"/>
      <protection locked="0"/>
    </xf>
    <xf numFmtId="0" fontId="84" fillId="0" borderId="6" xfId="0" applyFont="1" applyBorder="1" applyAlignment="1" applyProtection="1">
      <alignment horizontal="center" vertical="center"/>
      <protection locked="0"/>
    </xf>
    <xf numFmtId="0" fontId="84" fillId="0" borderId="3" xfId="0" applyFont="1" applyBorder="1" applyAlignment="1" applyProtection="1">
      <alignment horizontal="center" vertical="center"/>
      <protection locked="0"/>
    </xf>
    <xf numFmtId="1" fontId="84" fillId="0" borderId="2" xfId="0" applyNumberFormat="1" applyFont="1" applyBorder="1" applyAlignment="1" applyProtection="1">
      <alignment horizontal="center" vertical="center"/>
      <protection locked="0"/>
    </xf>
    <xf numFmtId="1" fontId="84" fillId="0" borderId="6" xfId="0" applyNumberFormat="1" applyFont="1" applyBorder="1" applyAlignment="1" applyProtection="1">
      <alignment horizontal="center" vertical="center"/>
      <protection locked="0"/>
    </xf>
    <xf numFmtId="1" fontId="84" fillId="0" borderId="3" xfId="0" applyNumberFormat="1" applyFont="1" applyBorder="1" applyAlignment="1" applyProtection="1">
      <alignment horizontal="center" vertical="center"/>
      <protection locked="0"/>
    </xf>
    <xf numFmtId="0" fontId="88" fillId="0" borderId="69" xfId="0" applyFont="1" applyBorder="1" applyAlignment="1" applyProtection="1">
      <alignment horizontal="center" vertical="center"/>
      <protection locked="0"/>
    </xf>
    <xf numFmtId="0" fontId="88" fillId="0" borderId="15" xfId="0" applyFont="1" applyBorder="1" applyAlignment="1" applyProtection="1">
      <alignment horizontal="center" vertical="center"/>
      <protection locked="0"/>
    </xf>
    <xf numFmtId="0" fontId="88" fillId="0" borderId="70" xfId="0" applyFont="1" applyBorder="1" applyAlignment="1" applyProtection="1">
      <alignment horizontal="center" vertical="center"/>
      <protection locked="0"/>
    </xf>
    <xf numFmtId="0" fontId="84" fillId="0" borderId="43" xfId="0" applyFont="1" applyBorder="1" applyAlignment="1" applyProtection="1">
      <alignment horizontal="center" vertical="center"/>
      <protection locked="0"/>
    </xf>
    <xf numFmtId="0" fontId="84" fillId="0" borderId="52" xfId="0" applyFont="1" applyBorder="1" applyAlignment="1" applyProtection="1">
      <alignment horizontal="center" vertical="center"/>
      <protection locked="0"/>
    </xf>
    <xf numFmtId="0" fontId="84" fillId="0" borderId="44" xfId="0" applyFont="1" applyBorder="1" applyAlignment="1" applyProtection="1">
      <alignment horizontal="center" vertical="center"/>
      <protection locked="0"/>
    </xf>
    <xf numFmtId="0" fontId="91" fillId="0" borderId="7" xfId="0" applyFont="1" applyBorder="1" applyAlignment="1" applyProtection="1">
      <alignment horizontal="center" vertical="center"/>
      <protection locked="0"/>
    </xf>
    <xf numFmtId="0" fontId="91" fillId="0" borderId="51" xfId="0" applyFont="1" applyBorder="1" applyAlignment="1" applyProtection="1">
      <alignment horizontal="center" vertical="center"/>
      <protection locked="0"/>
    </xf>
    <xf numFmtId="0" fontId="91" fillId="0" borderId="41" xfId="0" applyFont="1" applyBorder="1" applyAlignment="1" applyProtection="1">
      <alignment horizontal="center" vertical="center"/>
      <protection locked="0"/>
    </xf>
    <xf numFmtId="0" fontId="51" fillId="2" borderId="78" xfId="0" applyFont="1" applyFill="1" applyBorder="1" applyAlignment="1">
      <alignment horizontal="center" vertical="center" wrapText="1"/>
    </xf>
    <xf numFmtId="0" fontId="51" fillId="2" borderId="80" xfId="0" applyFont="1" applyFill="1" applyBorder="1" applyAlignment="1">
      <alignment horizontal="center" vertical="center" wrapText="1"/>
    </xf>
    <xf numFmtId="0" fontId="49" fillId="0" borderId="13" xfId="0" applyFont="1" applyBorder="1" applyAlignment="1">
      <alignment horizontal="right"/>
    </xf>
    <xf numFmtId="0" fontId="38" fillId="0" borderId="13" xfId="0" applyFont="1" applyBorder="1" applyAlignment="1">
      <alignment horizontal="right" vertical="center"/>
    </xf>
    <xf numFmtId="0" fontId="38" fillId="0" borderId="57" xfId="0" applyFont="1" applyBorder="1" applyAlignment="1">
      <alignment horizontal="right" vertical="center"/>
    </xf>
    <xf numFmtId="0" fontId="26" fillId="2" borderId="88" xfId="0" applyFont="1" applyFill="1" applyBorder="1" applyAlignment="1">
      <alignment horizontal="center" vertical="center"/>
    </xf>
    <xf numFmtId="0" fontId="26" fillId="2" borderId="89" xfId="0" applyFont="1" applyFill="1" applyBorder="1" applyAlignment="1">
      <alignment horizontal="center" vertical="center"/>
    </xf>
    <xf numFmtId="0" fontId="26" fillId="2" borderId="87" xfId="0" applyFont="1" applyFill="1" applyBorder="1" applyAlignment="1">
      <alignment horizontal="center" vertical="center"/>
    </xf>
    <xf numFmtId="0" fontId="6" fillId="0" borderId="46" xfId="0" applyFont="1" applyBorder="1" applyAlignment="1" applyProtection="1">
      <alignment horizontal="center" vertical="center"/>
      <protection locked="0"/>
    </xf>
    <xf numFmtId="0" fontId="6" fillId="0" borderId="47" xfId="0" applyFont="1" applyBorder="1" applyAlignment="1" applyProtection="1">
      <alignment horizontal="center" vertical="center"/>
      <protection locked="0"/>
    </xf>
    <xf numFmtId="0" fontId="11" fillId="0" borderId="54" xfId="0" applyFont="1" applyBorder="1" applyAlignment="1" applyProtection="1">
      <alignment horizontal="center" vertical="center"/>
      <protection locked="0"/>
    </xf>
    <xf numFmtId="0" fontId="11" fillId="0" borderId="55" xfId="0" applyFont="1" applyBorder="1" applyAlignment="1" applyProtection="1">
      <alignment horizontal="center" vertical="center"/>
      <protection locked="0"/>
    </xf>
    <xf numFmtId="0" fontId="8" fillId="0" borderId="46" xfId="0" applyFont="1" applyBorder="1" applyAlignment="1" applyProtection="1">
      <alignment horizontal="center" vertical="center"/>
      <protection locked="0"/>
    </xf>
    <xf numFmtId="0" fontId="8" fillId="0" borderId="47" xfId="0" applyFont="1" applyBorder="1" applyAlignment="1" applyProtection="1">
      <alignment horizontal="center" vertical="center"/>
      <protection locked="0"/>
    </xf>
    <xf numFmtId="1" fontId="6" fillId="0" borderId="46" xfId="0" applyNumberFormat="1" applyFont="1" applyBorder="1" applyAlignment="1" applyProtection="1">
      <alignment horizontal="center" vertical="center"/>
      <protection locked="0"/>
    </xf>
    <xf numFmtId="1" fontId="6" fillId="0" borderId="47" xfId="0" applyNumberFormat="1" applyFont="1" applyBorder="1" applyAlignment="1" applyProtection="1">
      <alignment horizontal="center" vertical="center"/>
      <protection locked="0"/>
    </xf>
    <xf numFmtId="0" fontId="5" fillId="2" borderId="24" xfId="0" applyFont="1" applyFill="1" applyBorder="1" applyAlignment="1">
      <alignment horizontal="left" vertical="center"/>
    </xf>
    <xf numFmtId="0" fontId="5" fillId="2" borderId="17" xfId="0" applyFont="1" applyFill="1" applyBorder="1" applyAlignment="1">
      <alignment horizontal="left" vertical="center"/>
    </xf>
    <xf numFmtId="0" fontId="5" fillId="2" borderId="35" xfId="0" applyFont="1" applyFill="1" applyBorder="1" applyAlignment="1">
      <alignment horizontal="left" vertical="center"/>
    </xf>
    <xf numFmtId="0" fontId="5" fillId="2" borderId="36" xfId="0" applyFont="1" applyFill="1" applyBorder="1" applyAlignment="1">
      <alignment horizontal="left" vertical="center"/>
    </xf>
    <xf numFmtId="0" fontId="7" fillId="2" borderId="17" xfId="0" applyFont="1" applyFill="1" applyBorder="1" applyAlignment="1">
      <alignment horizontal="right" vertical="center" indent="1" readingOrder="2"/>
    </xf>
    <xf numFmtId="0" fontId="7" fillId="2" borderId="23" xfId="0" applyFont="1" applyFill="1" applyBorder="1" applyAlignment="1">
      <alignment horizontal="right" vertical="center" indent="1" readingOrder="2"/>
    </xf>
    <xf numFmtId="0" fontId="7" fillId="2" borderId="36" xfId="0" applyFont="1" applyFill="1" applyBorder="1" applyAlignment="1">
      <alignment horizontal="right" vertical="center" indent="1" readingOrder="2"/>
    </xf>
    <xf numFmtId="0" fontId="7" fillId="2" borderId="37" xfId="0" applyFont="1" applyFill="1" applyBorder="1" applyAlignment="1">
      <alignment horizontal="right" vertical="center" indent="1" readingOrder="2"/>
    </xf>
    <xf numFmtId="1" fontId="8" fillId="0" borderId="46" xfId="0" applyNumberFormat="1" applyFont="1" applyBorder="1" applyAlignment="1" applyProtection="1">
      <alignment horizontal="center" vertical="center"/>
      <protection locked="0"/>
    </xf>
    <xf numFmtId="1" fontId="8" fillId="0" borderId="47" xfId="0" applyNumberFormat="1" applyFont="1" applyBorder="1" applyAlignment="1" applyProtection="1">
      <alignment horizontal="center" vertical="center"/>
      <protection locked="0"/>
    </xf>
    <xf numFmtId="0" fontId="11" fillId="0" borderId="0" xfId="0" applyFont="1" applyAlignment="1" applyProtection="1">
      <alignment horizontal="center" vertical="center"/>
      <protection locked="0"/>
    </xf>
    <xf numFmtId="0" fontId="84" fillId="0" borderId="46" xfId="0" applyFont="1" applyBorder="1" applyAlignment="1" applyProtection="1">
      <alignment horizontal="center" vertical="center"/>
      <protection locked="0"/>
    </xf>
    <xf numFmtId="0" fontId="84" fillId="0" borderId="47" xfId="0" applyFont="1" applyBorder="1" applyAlignment="1" applyProtection="1">
      <alignment horizontal="center" vertical="center"/>
      <protection locked="0"/>
    </xf>
    <xf numFmtId="0" fontId="84" fillId="0" borderId="46" xfId="0" applyFont="1" applyBorder="1" applyAlignment="1">
      <alignment horizontal="center" vertical="center"/>
    </xf>
    <xf numFmtId="0" fontId="84" fillId="0" borderId="47" xfId="0" applyFont="1" applyBorder="1" applyAlignment="1">
      <alignment horizontal="center" vertical="center"/>
    </xf>
    <xf numFmtId="0" fontId="88" fillId="0" borderId="54" xfId="0" applyFont="1" applyBorder="1" applyAlignment="1">
      <alignment horizontal="center" vertical="center"/>
    </xf>
    <xf numFmtId="0" fontId="88" fillId="0" borderId="55" xfId="0" applyFont="1" applyBorder="1" applyAlignment="1">
      <alignment horizontal="center" vertical="center"/>
    </xf>
    <xf numFmtId="0" fontId="0" fillId="3" borderId="14" xfId="0" applyFill="1" applyBorder="1" applyAlignment="1">
      <alignment horizontal="center"/>
    </xf>
    <xf numFmtId="0" fontId="0" fillId="3" borderId="16" xfId="0" applyFill="1" applyBorder="1" applyAlignment="1">
      <alignment horizontal="center"/>
    </xf>
    <xf numFmtId="1" fontId="84" fillId="0" borderId="46" xfId="0" applyNumberFormat="1" applyFont="1" applyBorder="1" applyAlignment="1">
      <alignment horizontal="center" vertical="center"/>
    </xf>
    <xf numFmtId="1" fontId="84" fillId="0" borderId="47" xfId="0" applyNumberFormat="1" applyFont="1" applyBorder="1" applyAlignment="1">
      <alignment horizontal="center" vertical="center"/>
    </xf>
    <xf numFmtId="166" fontId="88" fillId="0" borderId="69" xfId="0" applyNumberFormat="1" applyFont="1" applyBorder="1" applyAlignment="1">
      <alignment horizontal="center" vertical="center" readingOrder="2"/>
    </xf>
    <xf numFmtId="166" fontId="88" fillId="0" borderId="70" xfId="0" applyNumberFormat="1" applyFont="1" applyBorder="1" applyAlignment="1">
      <alignment horizontal="center" vertical="center" readingOrder="2"/>
    </xf>
    <xf numFmtId="164" fontId="88" fillId="0" borderId="69" xfId="0" applyNumberFormat="1" applyFont="1" applyBorder="1" applyAlignment="1">
      <alignment horizontal="center" vertical="center"/>
    </xf>
    <xf numFmtId="164" fontId="88" fillId="0" borderId="70" xfId="0" applyNumberFormat="1" applyFont="1" applyBorder="1" applyAlignment="1">
      <alignment horizontal="center" vertical="center"/>
    </xf>
    <xf numFmtId="0" fontId="93" fillId="2" borderId="17" xfId="0" applyFont="1" applyFill="1" applyBorder="1" applyAlignment="1">
      <alignment horizontal="right" vertical="center" indent="1" readingOrder="2"/>
    </xf>
    <xf numFmtId="0" fontId="93" fillId="2" borderId="23" xfId="0" applyFont="1" applyFill="1" applyBorder="1" applyAlignment="1">
      <alignment horizontal="right" vertical="center" indent="1" readingOrder="2"/>
    </xf>
    <xf numFmtId="0" fontId="93" fillId="2" borderId="36" xfId="0" applyFont="1" applyFill="1" applyBorder="1" applyAlignment="1">
      <alignment horizontal="right" vertical="center" indent="1" readingOrder="2"/>
    </xf>
    <xf numFmtId="0" fontId="93" fillId="2" borderId="37" xfId="0" applyFont="1" applyFill="1" applyBorder="1" applyAlignment="1">
      <alignment horizontal="right" vertical="center" indent="1" readingOrder="2"/>
    </xf>
    <xf numFmtId="1" fontId="84" fillId="0" borderId="46" xfId="0" applyNumberFormat="1" applyFont="1" applyBorder="1" applyAlignment="1" applyProtection="1">
      <alignment horizontal="center" vertical="center"/>
      <protection locked="0"/>
    </xf>
    <xf numFmtId="1" fontId="84" fillId="0" borderId="47" xfId="0" applyNumberFormat="1" applyFont="1" applyBorder="1" applyAlignment="1" applyProtection="1">
      <alignment horizontal="center" vertical="center"/>
      <protection locked="0"/>
    </xf>
    <xf numFmtId="0" fontId="84" fillId="3" borderId="14" xfId="0" applyFont="1" applyFill="1" applyBorder="1" applyAlignment="1">
      <alignment horizontal="center"/>
    </xf>
    <xf numFmtId="0" fontId="84" fillId="3" borderId="16" xfId="0" applyFont="1" applyFill="1" applyBorder="1" applyAlignment="1">
      <alignment horizontal="center"/>
    </xf>
    <xf numFmtId="0" fontId="11" fillId="0" borderId="54" xfId="0" applyFont="1" applyBorder="1" applyAlignment="1">
      <alignment horizontal="center" vertical="center"/>
    </xf>
    <xf numFmtId="0" fontId="11" fillId="0" borderId="55" xfId="0" applyFont="1" applyBorder="1" applyAlignment="1">
      <alignment horizontal="center" vertical="center"/>
    </xf>
    <xf numFmtId="164" fontId="11" fillId="0" borderId="69" xfId="0" applyNumberFormat="1" applyFont="1" applyBorder="1" applyAlignment="1">
      <alignment horizontal="center" vertical="center"/>
    </xf>
    <xf numFmtId="164" fontId="11" fillId="0" borderId="70" xfId="0" applyNumberFormat="1" applyFont="1" applyBorder="1" applyAlignment="1">
      <alignment horizontal="center" vertical="center"/>
    </xf>
    <xf numFmtId="0" fontId="6" fillId="0" borderId="46" xfId="0" applyFont="1" applyBorder="1" applyAlignment="1">
      <alignment horizontal="center" vertical="center"/>
    </xf>
    <xf numFmtId="0" fontId="6" fillId="0" borderId="47" xfId="0" applyFont="1" applyBorder="1" applyAlignment="1">
      <alignment horizontal="center" vertical="center"/>
    </xf>
    <xf numFmtId="0" fontId="24" fillId="0" borderId="24" xfId="0" applyFont="1" applyBorder="1" applyAlignment="1" applyProtection="1">
      <alignment horizontal="center" vertical="center"/>
      <protection locked="0"/>
    </xf>
    <xf numFmtId="0" fontId="24" fillId="0" borderId="17" xfId="0" applyFont="1" applyBorder="1" applyAlignment="1" applyProtection="1">
      <alignment horizontal="center" vertical="center"/>
      <protection locked="0"/>
    </xf>
    <xf numFmtId="0" fontId="24" fillId="0" borderId="23" xfId="0" applyFont="1" applyBorder="1" applyAlignment="1" applyProtection="1">
      <alignment horizontal="center" vertical="center"/>
      <protection locked="0"/>
    </xf>
    <xf numFmtId="0" fontId="24" fillId="0" borderId="18" xfId="0" applyFont="1" applyBorder="1" applyAlignment="1" applyProtection="1">
      <alignment horizontal="center" vertical="center"/>
      <protection locked="0"/>
    </xf>
    <xf numFmtId="0" fontId="24" fillId="0" borderId="19" xfId="0" applyFont="1" applyBorder="1" applyAlignment="1" applyProtection="1">
      <alignment horizontal="center" vertical="center"/>
      <protection locked="0"/>
    </xf>
    <xf numFmtId="0" fontId="24" fillId="0" borderId="20" xfId="0" applyFont="1" applyBorder="1" applyAlignment="1" applyProtection="1">
      <alignment horizontal="center" vertical="center"/>
      <protection locked="0"/>
    </xf>
    <xf numFmtId="0" fontId="24" fillId="0" borderId="0" xfId="0" applyFont="1" applyAlignment="1">
      <alignment horizontal="center"/>
    </xf>
    <xf numFmtId="0" fontId="25" fillId="0" borderId="0" xfId="0" applyFont="1" applyAlignment="1">
      <alignment horizontal="center" vertical="center"/>
    </xf>
    <xf numFmtId="14" fontId="26" fillId="0" borderId="14" xfId="0" applyNumberFormat="1" applyFont="1" applyBorder="1" applyAlignment="1">
      <alignment horizontal="center" vertical="center"/>
    </xf>
    <xf numFmtId="14" fontId="26" fillId="0" borderId="15" xfId="0" applyNumberFormat="1" applyFont="1" applyBorder="1" applyAlignment="1">
      <alignment horizontal="center" vertical="center"/>
    </xf>
    <xf numFmtId="14" fontId="26" fillId="0" borderId="16" xfId="0" applyNumberFormat="1" applyFont="1" applyBorder="1" applyAlignment="1">
      <alignment horizontal="center" vertical="center"/>
    </xf>
    <xf numFmtId="0" fontId="26" fillId="0" borderId="14" xfId="0" applyFont="1" applyBorder="1" applyAlignment="1">
      <alignment horizontal="center" vertical="center"/>
    </xf>
    <xf numFmtId="0" fontId="26" fillId="0" borderId="16" xfId="0" applyFont="1" applyBorder="1" applyAlignment="1">
      <alignment horizontal="center" vertical="center"/>
    </xf>
    <xf numFmtId="0" fontId="26" fillId="6" borderId="0" xfId="0" applyFont="1" applyFill="1" applyAlignment="1">
      <alignment horizontal="left" vertical="center"/>
    </xf>
    <xf numFmtId="0" fontId="24" fillId="0" borderId="14" xfId="0" applyFont="1" applyBorder="1" applyAlignment="1" applyProtection="1">
      <alignment horizontal="center" vertical="center"/>
      <protection locked="0"/>
    </xf>
    <xf numFmtId="0" fontId="24" fillId="0" borderId="15" xfId="0" applyFont="1" applyBorder="1" applyAlignment="1" applyProtection="1">
      <alignment horizontal="center" vertical="center"/>
      <protection locked="0"/>
    </xf>
    <xf numFmtId="0" fontId="24" fillId="0" borderId="16" xfId="0" applyFont="1" applyBorder="1" applyAlignment="1" applyProtection="1">
      <alignment horizontal="center" vertical="center"/>
      <protection locked="0"/>
    </xf>
    <xf numFmtId="0" fontId="30" fillId="6" borderId="0" xfId="0" applyFont="1" applyFill="1" applyAlignment="1">
      <alignment horizontal="center" vertical="center"/>
    </xf>
    <xf numFmtId="0" fontId="31" fillId="6" borderId="0" xfId="0" applyFont="1" applyFill="1" applyAlignment="1">
      <alignment horizontal="center" vertical="center"/>
    </xf>
    <xf numFmtId="0" fontId="26" fillId="6" borderId="14" xfId="0" applyFont="1" applyFill="1" applyBorder="1" applyAlignment="1">
      <alignment horizontal="center" vertical="center"/>
    </xf>
    <xf numFmtId="0" fontId="26" fillId="6" borderId="16" xfId="0" applyFont="1" applyFill="1" applyBorder="1" applyAlignment="1">
      <alignment horizontal="center" vertical="center"/>
    </xf>
    <xf numFmtId="0" fontId="26" fillId="6" borderId="15" xfId="0" applyFont="1" applyFill="1" applyBorder="1" applyAlignment="1">
      <alignment horizontal="center" vertical="center"/>
    </xf>
    <xf numFmtId="0" fontId="24" fillId="0" borderId="26" xfId="0" applyFont="1" applyBorder="1" applyAlignment="1" applyProtection="1">
      <alignment horizontal="center" vertical="center"/>
      <protection locked="0"/>
    </xf>
    <xf numFmtId="0" fontId="24" fillId="0" borderId="0" xfId="0" applyFont="1" applyAlignment="1" applyProtection="1">
      <alignment horizontal="center" vertical="center"/>
      <protection locked="0"/>
    </xf>
    <xf numFmtId="0" fontId="24" fillId="0" borderId="25" xfId="0" applyFont="1" applyBorder="1" applyAlignment="1" applyProtection="1">
      <alignment horizontal="center" vertical="center"/>
      <protection locked="0"/>
    </xf>
    <xf numFmtId="0" fontId="65" fillId="0" borderId="0" xfId="0" applyFont="1" applyAlignment="1">
      <alignment vertical="top" wrapText="1"/>
    </xf>
    <xf numFmtId="0" fontId="29" fillId="0" borderId="0" xfId="0" applyFont="1" applyAlignment="1">
      <alignment vertical="top"/>
    </xf>
    <xf numFmtId="0" fontId="24" fillId="0" borderId="13" xfId="0" applyFont="1" applyBorder="1" applyAlignment="1" applyProtection="1">
      <alignment horizontal="center" vertical="center"/>
      <protection locked="0"/>
    </xf>
    <xf numFmtId="0" fontId="27" fillId="6" borderId="0" xfId="0" applyFont="1" applyFill="1" applyAlignment="1">
      <alignment horizontal="center" vertical="center"/>
    </xf>
    <xf numFmtId="0" fontId="28" fillId="6" borderId="0" xfId="0" applyFont="1" applyFill="1" applyAlignment="1">
      <alignment horizontal="center" vertical="center"/>
    </xf>
    <xf numFmtId="0" fontId="26" fillId="6" borderId="14" xfId="0" applyFont="1" applyFill="1" applyBorder="1" applyAlignment="1">
      <alignment horizontal="center" vertical="center" wrapText="1"/>
    </xf>
    <xf numFmtId="0" fontId="22" fillId="6" borderId="16" xfId="0" applyFont="1" applyFill="1" applyBorder="1" applyAlignment="1">
      <alignment horizontal="center" vertical="center" wrapText="1"/>
    </xf>
    <xf numFmtId="0" fontId="22" fillId="0" borderId="0" xfId="0" applyFont="1" applyAlignment="1">
      <alignment horizontal="left"/>
    </xf>
    <xf numFmtId="0" fontId="25" fillId="0" borderId="0" xfId="0" applyFont="1" applyAlignment="1">
      <alignment horizontal="left"/>
    </xf>
    <xf numFmtId="0" fontId="24" fillId="0" borderId="0" xfId="0" applyFont="1" applyAlignment="1">
      <alignment horizontal="left"/>
    </xf>
    <xf numFmtId="0" fontId="27" fillId="6" borderId="0" xfId="0" applyFont="1" applyFill="1" applyAlignment="1">
      <alignment horizontal="center"/>
    </xf>
    <xf numFmtId="0" fontId="28" fillId="6" borderId="0" xfId="0" applyFont="1" applyFill="1" applyAlignment="1">
      <alignment horizontal="center"/>
    </xf>
    <xf numFmtId="0" fontId="22" fillId="6" borderId="16" xfId="0" applyFont="1" applyFill="1" applyBorder="1" applyAlignment="1">
      <alignment horizontal="center" vertical="center"/>
    </xf>
    <xf numFmtId="0" fontId="12" fillId="0" borderId="32" xfId="0" applyFont="1" applyBorder="1" applyAlignment="1">
      <alignment horizontal="left" wrapText="1"/>
    </xf>
    <xf numFmtId="0" fontId="12" fillId="0" borderId="17" xfId="0" applyFont="1" applyBorder="1" applyAlignment="1">
      <alignment horizontal="left" wrapText="1"/>
    </xf>
    <xf numFmtId="0" fontId="12" fillId="0" borderId="31" xfId="0" applyFont="1" applyBorder="1" applyAlignment="1">
      <alignment horizontal="left" wrapText="1"/>
    </xf>
    <xf numFmtId="0" fontId="12" fillId="0" borderId="30" xfId="0" applyFont="1" applyBorder="1" applyAlignment="1">
      <alignment horizontal="left" wrapText="1"/>
    </xf>
    <xf numFmtId="0" fontId="12" fillId="0" borderId="0" xfId="0" applyFont="1" applyAlignment="1">
      <alignment horizontal="left" wrapText="1"/>
    </xf>
    <xf numFmtId="0" fontId="12" fillId="0" borderId="29" xfId="0" applyFont="1" applyBorder="1" applyAlignment="1">
      <alignment horizontal="left" wrapText="1"/>
    </xf>
    <xf numFmtId="0" fontId="12" fillId="0" borderId="28" xfId="0" applyFont="1" applyBorder="1" applyAlignment="1">
      <alignment horizontal="left" wrapText="1"/>
    </xf>
    <xf numFmtId="0" fontId="12" fillId="0" borderId="19" xfId="0" applyFont="1" applyBorder="1" applyAlignment="1">
      <alignment horizontal="left" wrapText="1"/>
    </xf>
    <xf numFmtId="0" fontId="12" fillId="0" borderId="27" xfId="0" applyFont="1" applyBorder="1" applyAlignment="1">
      <alignment horizontal="left" wrapText="1"/>
    </xf>
    <xf numFmtId="0" fontId="10" fillId="0" borderId="0" xfId="0" applyFont="1" applyAlignment="1">
      <alignment horizontal="center"/>
    </xf>
    <xf numFmtId="0" fontId="0" fillId="0" borderId="0" xfId="0" applyAlignment="1">
      <alignment horizontal="center"/>
    </xf>
    <xf numFmtId="0" fontId="12" fillId="0" borderId="0" xfId="0" applyFont="1" applyAlignment="1">
      <alignment horizontal="left" vertical="top" wrapText="1"/>
    </xf>
    <xf numFmtId="0" fontId="17" fillId="0" borderId="0" xfId="0" applyFont="1" applyAlignment="1">
      <alignment horizontal="left" vertical="center" wrapText="1"/>
    </xf>
    <xf numFmtId="0" fontId="12" fillId="0" borderId="0" xfId="0" applyFont="1" applyAlignment="1">
      <alignment wrapText="1"/>
    </xf>
    <xf numFmtId="0" fontId="12" fillId="0" borderId="0" xfId="0" applyFont="1" applyAlignment="1">
      <alignment horizontal="left" vertical="top"/>
    </xf>
    <xf numFmtId="0" fontId="8" fillId="0" borderId="0" xfId="0" applyFont="1" applyAlignment="1">
      <alignment horizontal="left" vertical="center"/>
    </xf>
    <xf numFmtId="0" fontId="83" fillId="6" borderId="14" xfId="0" applyFont="1" applyFill="1" applyBorder="1" applyAlignment="1">
      <alignment horizontal="center" vertical="center" readingOrder="2"/>
    </xf>
    <xf numFmtId="0" fontId="83" fillId="6" borderId="15" xfId="0" applyFont="1" applyFill="1" applyBorder="1" applyAlignment="1">
      <alignment horizontal="center" vertical="center" readingOrder="2"/>
    </xf>
    <xf numFmtId="0" fontId="83" fillId="6" borderId="16" xfId="0" applyFont="1" applyFill="1" applyBorder="1" applyAlignment="1">
      <alignment horizontal="center" vertical="center" readingOrder="2"/>
    </xf>
    <xf numFmtId="0" fontId="8" fillId="0" borderId="0" xfId="0" applyFont="1" applyAlignment="1">
      <alignment horizontal="right" vertical="center" readingOrder="2"/>
    </xf>
    <xf numFmtId="0" fontId="77" fillId="0" borderId="79" xfId="0" applyFont="1" applyBorder="1" applyAlignment="1">
      <alignment horizontal="center" vertical="center" wrapText="1" readingOrder="2"/>
    </xf>
    <xf numFmtId="0" fontId="77" fillId="0" borderId="80" xfId="0" applyFont="1" applyBorder="1" applyAlignment="1">
      <alignment horizontal="center" vertical="center" wrapText="1" readingOrder="2"/>
    </xf>
    <xf numFmtId="0" fontId="33" fillId="0" borderId="0" xfId="0" applyFont="1" applyAlignment="1">
      <alignment horizontal="center" wrapText="1"/>
    </xf>
    <xf numFmtId="0" fontId="7" fillId="6" borderId="13" xfId="0" applyFont="1" applyFill="1" applyBorder="1" applyAlignment="1">
      <alignment horizontal="right" vertical="center" readingOrder="2"/>
    </xf>
    <xf numFmtId="0" fontId="7" fillId="6" borderId="13" xfId="0" applyFont="1" applyFill="1" applyBorder="1" applyAlignment="1">
      <alignment horizontal="left" vertical="center" wrapText="1"/>
    </xf>
    <xf numFmtId="0" fontId="7" fillId="0" borderId="94" xfId="0" applyFont="1" applyBorder="1" applyAlignment="1">
      <alignment horizontal="center"/>
    </xf>
    <xf numFmtId="0" fontId="8" fillId="0" borderId="94" xfId="0" applyFont="1" applyBorder="1" applyAlignment="1">
      <alignment horizontal="center"/>
    </xf>
    <xf numFmtId="0" fontId="7" fillId="0" borderId="97" xfId="0" applyFont="1" applyBorder="1" applyAlignment="1">
      <alignment horizontal="center"/>
    </xf>
    <xf numFmtId="0" fontId="7" fillId="0" borderId="98" xfId="0" applyFont="1" applyBorder="1" applyAlignment="1">
      <alignment horizontal="center"/>
    </xf>
    <xf numFmtId="14" fontId="8" fillId="0" borderId="96" xfId="0" applyNumberFormat="1" applyFont="1" applyBorder="1" applyAlignment="1" applyProtection="1">
      <alignment horizontal="center"/>
      <protection locked="0"/>
    </xf>
    <xf numFmtId="0" fontId="8" fillId="0" borderId="5"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0" xfId="0" applyFont="1" applyAlignment="1">
      <alignment horizontal="center"/>
    </xf>
    <xf numFmtId="0" fontId="8" fillId="0" borderId="24" xfId="0" applyFont="1" applyBorder="1" applyAlignment="1" applyProtection="1">
      <alignment horizontal="left" vertical="top" wrapText="1"/>
      <protection locked="0"/>
    </xf>
    <xf numFmtId="0" fontId="8" fillId="0" borderId="17" xfId="0" applyFont="1" applyBorder="1" applyAlignment="1" applyProtection="1">
      <alignment horizontal="left" vertical="top" wrapText="1"/>
      <protection locked="0"/>
    </xf>
    <xf numFmtId="0" fontId="8" fillId="0" borderId="23" xfId="0" applyFont="1" applyBorder="1" applyAlignment="1" applyProtection="1">
      <alignment horizontal="left" vertical="top" wrapText="1"/>
      <protection locked="0"/>
    </xf>
    <xf numFmtId="0" fontId="8" fillId="0" borderId="26" xfId="0" applyFont="1" applyBorder="1" applyAlignment="1" applyProtection="1">
      <alignment horizontal="left" vertical="top" wrapText="1"/>
      <protection locked="0"/>
    </xf>
    <xf numFmtId="0" fontId="8" fillId="0" borderId="0" xfId="0" applyFont="1" applyAlignment="1" applyProtection="1">
      <alignment horizontal="left" vertical="top" wrapText="1"/>
      <protection locked="0"/>
    </xf>
    <xf numFmtId="0" fontId="8" fillId="0" borderId="25" xfId="0" applyFont="1" applyBorder="1" applyAlignment="1" applyProtection="1">
      <alignment horizontal="left" vertical="top" wrapText="1"/>
      <protection locked="0"/>
    </xf>
    <xf numFmtId="0" fontId="8" fillId="0" borderId="18" xfId="0" applyFont="1" applyBorder="1" applyAlignment="1" applyProtection="1">
      <alignment horizontal="left" vertical="top" wrapText="1"/>
      <protection locked="0"/>
    </xf>
    <xf numFmtId="0" fontId="8" fillId="0" borderId="19" xfId="0" applyFont="1" applyBorder="1" applyAlignment="1" applyProtection="1">
      <alignment horizontal="left" vertical="top" wrapText="1"/>
      <protection locked="0"/>
    </xf>
    <xf numFmtId="0" fontId="8" fillId="0" borderId="20" xfId="0" applyFont="1" applyBorder="1" applyAlignment="1" applyProtection="1">
      <alignment horizontal="left" vertical="top" wrapText="1"/>
      <protection locked="0"/>
    </xf>
    <xf numFmtId="0" fontId="7" fillId="0" borderId="92" xfId="0" applyFont="1" applyBorder="1" applyAlignment="1">
      <alignment horizontal="center"/>
    </xf>
    <xf numFmtId="0" fontId="7" fillId="0" borderId="93" xfId="0" applyFont="1" applyBorder="1" applyAlignment="1">
      <alignment horizontal="center"/>
    </xf>
    <xf numFmtId="0" fontId="7" fillId="0" borderId="95" xfId="0" applyFont="1" applyBorder="1" applyAlignment="1">
      <alignment horizontal="center"/>
    </xf>
    <xf numFmtId="0" fontId="8" fillId="0" borderId="96" xfId="0" applyFont="1" applyBorder="1" applyAlignment="1">
      <alignment horizontal="center"/>
    </xf>
    <xf numFmtId="0" fontId="8" fillId="0" borderId="0" xfId="0" applyFont="1" applyAlignment="1">
      <alignment horizontal="left" vertical="top"/>
    </xf>
    <xf numFmtId="0" fontId="8" fillId="0" borderId="0" xfId="0" applyFont="1" applyAlignment="1" applyProtection="1">
      <alignment horizontal="center"/>
      <protection locked="0"/>
    </xf>
    <xf numFmtId="0" fontId="8" fillId="0" borderId="24"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23" xfId="0" applyFont="1" applyBorder="1" applyAlignment="1">
      <alignment horizontal="center" vertical="center" wrapText="1"/>
    </xf>
    <xf numFmtId="0" fontId="8" fillId="0" borderId="26" xfId="0" applyFont="1" applyBorder="1" applyAlignment="1">
      <alignment horizontal="center" vertical="center" wrapText="1"/>
    </xf>
    <xf numFmtId="0" fontId="8" fillId="0" borderId="0" xfId="0" applyFont="1" applyAlignment="1">
      <alignment horizontal="center" vertical="center" wrapText="1"/>
    </xf>
    <xf numFmtId="0" fontId="8" fillId="0" borderId="25" xfId="0" applyFont="1" applyBorder="1" applyAlignment="1">
      <alignment horizontal="center" vertical="center" wrapText="1"/>
    </xf>
    <xf numFmtId="0" fontId="8" fillId="0" borderId="18" xfId="0" applyFont="1" applyBorder="1" applyAlignment="1">
      <alignment horizontal="center" vertical="center" wrapText="1"/>
    </xf>
    <xf numFmtId="0" fontId="8" fillId="0" borderId="19" xfId="0" applyFont="1" applyBorder="1" applyAlignment="1">
      <alignment horizontal="center" vertical="center" wrapText="1"/>
    </xf>
    <xf numFmtId="0" fontId="8" fillId="0" borderId="20" xfId="0" applyFont="1" applyBorder="1" applyAlignment="1">
      <alignment horizontal="center" vertical="center" wrapText="1"/>
    </xf>
    <xf numFmtId="0" fontId="79" fillId="0" borderId="0" xfId="0" applyFont="1" applyAlignment="1">
      <alignment horizontal="center"/>
    </xf>
    <xf numFmtId="0" fontId="80" fillId="0" borderId="0" xfId="0" applyFont="1" applyAlignment="1">
      <alignment horizontal="left" vertical="center"/>
    </xf>
    <xf numFmtId="0" fontId="80" fillId="0" borderId="13" xfId="0" applyFont="1" applyBorder="1" applyAlignment="1">
      <alignment horizontal="center" vertical="center"/>
    </xf>
    <xf numFmtId="0" fontId="8" fillId="0" borderId="0" xfId="0" applyFont="1" applyAlignment="1">
      <alignment horizontal="left" wrapText="1"/>
    </xf>
    <xf numFmtId="0" fontId="8" fillId="0" borderId="0" xfId="0" applyFont="1" applyAlignment="1">
      <alignment horizontal="left"/>
    </xf>
    <xf numFmtId="0" fontId="81" fillId="0" borderId="0" xfId="0" applyFont="1" applyAlignment="1">
      <alignment horizontal="left" vertical="top" wrapText="1"/>
    </xf>
    <xf numFmtId="0" fontId="82" fillId="0" borderId="0" xfId="0" applyFont="1" applyAlignment="1">
      <alignment horizontal="left" vertical="center"/>
    </xf>
    <xf numFmtId="0" fontId="8" fillId="0" borderId="0" xfId="0" applyFont="1" applyAlignment="1">
      <alignment horizontal="left" vertical="top" wrapText="1"/>
    </xf>
    <xf numFmtId="0" fontId="8" fillId="5" borderId="0" xfId="0" applyFont="1" applyFill="1" applyAlignment="1">
      <alignment horizontal="left" vertical="top" wrapText="1"/>
    </xf>
    <xf numFmtId="0" fontId="80" fillId="0" borderId="14" xfId="0" applyFont="1" applyBorder="1" applyAlignment="1">
      <alignment horizontal="center" vertical="center" wrapText="1"/>
    </xf>
    <xf numFmtId="0" fontId="80" fillId="0" borderId="16" xfId="0" applyFont="1" applyBorder="1" applyAlignment="1">
      <alignment horizontal="center" vertical="center" wrapText="1"/>
    </xf>
    <xf numFmtId="0" fontId="8" fillId="0" borderId="14" xfId="0" applyFont="1" applyBorder="1" applyAlignment="1">
      <alignment horizontal="center"/>
    </xf>
    <xf numFmtId="0" fontId="8" fillId="0" borderId="15" xfId="0" applyFont="1" applyBorder="1" applyAlignment="1">
      <alignment horizontal="center"/>
    </xf>
    <xf numFmtId="0" fontId="8" fillId="0" borderId="16" xfId="0" applyFont="1" applyBorder="1" applyAlignment="1">
      <alignment horizontal="center"/>
    </xf>
    <xf numFmtId="14" fontId="8" fillId="0" borderId="14" xfId="0" applyNumberFormat="1" applyFont="1" applyBorder="1" applyAlignment="1" applyProtection="1">
      <alignment horizontal="center"/>
      <protection locked="0"/>
    </xf>
    <xf numFmtId="0" fontId="8" fillId="0" borderId="16" xfId="0" applyFont="1" applyBorder="1" applyAlignment="1" applyProtection="1">
      <alignment horizontal="center"/>
      <protection locked="0"/>
    </xf>
    <xf numFmtId="0" fontId="8" fillId="0" borderId="21" xfId="0" applyFont="1" applyBorder="1" applyAlignment="1">
      <alignment horizontal="center"/>
    </xf>
    <xf numFmtId="0" fontId="8" fillId="0" borderId="99" xfId="0" applyFont="1" applyBorder="1" applyAlignment="1">
      <alignment horizontal="center"/>
    </xf>
    <xf numFmtId="1" fontId="8" fillId="0" borderId="46" xfId="0" applyNumberFormat="1" applyFont="1" applyBorder="1" applyAlignment="1">
      <alignment horizontal="center" vertical="center"/>
    </xf>
    <xf numFmtId="1" fontId="8" fillId="0" borderId="47" xfId="0" applyNumberFormat="1" applyFont="1" applyBorder="1" applyAlignment="1">
      <alignment horizontal="center" vertical="center"/>
    </xf>
  </cellXfs>
  <cellStyles count="2">
    <cellStyle name="Hyperlink" xfId="1" builtinId="8"/>
    <cellStyle name="Normal" xfId="0" builtinId="0"/>
  </cellStyles>
  <dxfs count="24">
    <dxf>
      <fill>
        <patternFill>
          <bgColor rgb="FFFF0000"/>
        </patternFill>
      </fill>
    </dxf>
    <dxf>
      <fill>
        <patternFill>
          <bgColor rgb="FFFF0000"/>
        </patternFill>
      </fill>
    </dxf>
    <dxf>
      <fill>
        <patternFill>
          <bgColor rgb="FFFF0000"/>
        </patternFill>
      </fill>
    </dxf>
    <dxf>
      <font>
        <color rgb="FF9C0006"/>
      </font>
    </dxf>
    <dxf>
      <font>
        <color rgb="FF9C0006"/>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DAEEF3"/>
      <color rgb="FFFFFFCC"/>
      <color rgb="FFB8EAE0"/>
      <color rgb="FFE0BE90"/>
      <color rgb="FFC6AB96"/>
      <color rgb="FF1BF3CF"/>
      <color rgb="FFFFFFFF"/>
      <color rgb="FFE9F1CF"/>
      <color rgb="FFEDAF55"/>
      <color rgb="FF01030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sheetMetadata" Target="metadata.xml"/><Relationship Id="rId35" Type="http://schemas.openxmlformats.org/officeDocument/2006/relationships/customXml" Target="../customXml/item3.xml"/><Relationship Id="rId8" Type="http://schemas.openxmlformats.org/officeDocument/2006/relationships/worksheet" Target="worksheets/sheet8.xml"/></Relationships>
</file>

<file path=xl/ctrlProps/ctrlProp1.xml><?xml version="1.0" encoding="utf-8"?>
<formControlPr xmlns="http://schemas.microsoft.com/office/spreadsheetml/2009/9/main" objectType="Radio" checked="Checked" firstButton="1" lockText="1" noThreeD="1"/>
</file>

<file path=xl/ctrlProps/ctrlProp2.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lockText="1" noThreeD="1"/>
</file>

<file path=xl/drawings/_rels/drawing1.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OCTProjectApp!A1"/></Relationships>
</file>

<file path=xl/drawings/_rels/drawing10.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Team Member4 Info.'!A1"/><Relationship Id="rId1" Type="http://schemas.openxmlformats.org/officeDocument/2006/relationships/hyperlink" Target="#'Team Member6 Info.'!A1"/><Relationship Id="rId4" Type="http://schemas.openxmlformats.org/officeDocument/2006/relationships/image" Target="../media/image2.svg"/></Relationships>
</file>

<file path=xl/drawings/_rels/drawing1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Team Member6 Info.'!A1"/><Relationship Id="rId1" Type="http://schemas.openxmlformats.org/officeDocument/2006/relationships/hyperlink" Target="#'Team Member8 Info.'!A1"/><Relationship Id="rId4" Type="http://schemas.openxmlformats.org/officeDocument/2006/relationships/image" Target="../media/image2.svg"/></Relationships>
</file>

<file path=xl/drawings/_rels/drawing12.xml.rels><?xml version="1.0" encoding="UTF-8" standalone="yes"?>
<Relationships xmlns="http://schemas.openxmlformats.org/package/2006/relationships"><Relationship Id="rId3" Type="http://schemas.openxmlformats.org/officeDocument/2006/relationships/hyperlink" Target="#'Team Member10 Info. '!Print_Titles"/><Relationship Id="rId2" Type="http://schemas.openxmlformats.org/officeDocument/2006/relationships/hyperlink" Target="#'Team Member7 Info.'!A1"/><Relationship Id="rId1" Type="http://schemas.openxmlformats.org/officeDocument/2006/relationships/hyperlink" Target="#FinancialForm!A1"/><Relationship Id="rId6" Type="http://schemas.openxmlformats.org/officeDocument/2006/relationships/hyperlink" Target="#'Team Member8 Info.'!Print_Area"/><Relationship Id="rId5" Type="http://schemas.openxmlformats.org/officeDocument/2006/relationships/image" Target="../media/image2.svg"/><Relationship Id="rId4" Type="http://schemas.openxmlformats.org/officeDocument/2006/relationships/image" Target="../media/image1.png"/></Relationships>
</file>

<file path=xl/drawings/_rels/drawing13.xml.rels><?xml version="1.0" encoding="UTF-8" standalone="yes"?>
<Relationships xmlns="http://schemas.openxmlformats.org/package/2006/relationships"><Relationship Id="rId3" Type="http://schemas.openxmlformats.org/officeDocument/2006/relationships/hyperlink" Target="#'Team Member9 Info.  '!Print_Titles"/><Relationship Id="rId2" Type="http://schemas.openxmlformats.org/officeDocument/2006/relationships/hyperlink" Target="#'Team Member7 Info.'!A1"/><Relationship Id="rId1" Type="http://schemas.openxmlformats.org/officeDocument/2006/relationships/hyperlink" Target="#FinancialForm!A1"/><Relationship Id="rId6" Type="http://schemas.openxmlformats.org/officeDocument/2006/relationships/hyperlink" Target="#'Team Member7 Info.'!Print_Area"/><Relationship Id="rId5" Type="http://schemas.openxmlformats.org/officeDocument/2006/relationships/image" Target="../media/image2.svg"/><Relationship Id="rId4" Type="http://schemas.openxmlformats.org/officeDocument/2006/relationships/image" Target="../media/image1.png"/></Relationships>
</file>

<file path=xl/drawings/_rels/drawing14.xml.rels><?xml version="1.0" encoding="UTF-8" standalone="yes"?>
<Relationships xmlns="http://schemas.openxmlformats.org/package/2006/relationships"><Relationship Id="rId3" Type="http://schemas.openxmlformats.org/officeDocument/2006/relationships/hyperlink" Target="#'Team Member11 Info. '!Print_Area"/><Relationship Id="rId2" Type="http://schemas.openxmlformats.org/officeDocument/2006/relationships/hyperlink" Target="#'Team Member7 Info.'!A1"/><Relationship Id="rId1" Type="http://schemas.openxmlformats.org/officeDocument/2006/relationships/hyperlink" Target="#FinancialForm!A1"/><Relationship Id="rId6" Type="http://schemas.openxmlformats.org/officeDocument/2006/relationships/hyperlink" Target="#'Team Member9 Info.  '!Print_Area"/><Relationship Id="rId5" Type="http://schemas.openxmlformats.org/officeDocument/2006/relationships/image" Target="../media/image2.svg"/><Relationship Id="rId4" Type="http://schemas.openxmlformats.org/officeDocument/2006/relationships/image" Target="../media/image1.png"/></Relationships>
</file>

<file path=xl/drawings/_rels/drawing15.xml.rels><?xml version="1.0" encoding="UTF-8" standalone="yes"?>
<Relationships xmlns="http://schemas.openxmlformats.org/package/2006/relationships"><Relationship Id="rId3" Type="http://schemas.openxmlformats.org/officeDocument/2006/relationships/hyperlink" Target="#FinancialForm!Print_Area"/><Relationship Id="rId2" Type="http://schemas.openxmlformats.org/officeDocument/2006/relationships/hyperlink" Target="#'Team Member7 Info.'!A1"/><Relationship Id="rId1" Type="http://schemas.openxmlformats.org/officeDocument/2006/relationships/hyperlink" Target="#FinancialForm!A1"/><Relationship Id="rId6" Type="http://schemas.openxmlformats.org/officeDocument/2006/relationships/hyperlink" Target="#'Team Member10 Info. '!Print_Area"/><Relationship Id="rId5" Type="http://schemas.openxmlformats.org/officeDocument/2006/relationships/image" Target="../media/image2.svg"/><Relationship Id="rId4" Type="http://schemas.openxmlformats.org/officeDocument/2006/relationships/image" Target="../media/image1.png"/></Relationships>
</file>

<file path=xl/drawings/_rels/drawing16.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Team Member8 Info.'!A1"/><Relationship Id="rId1" Type="http://schemas.openxmlformats.org/officeDocument/2006/relationships/hyperlink" Target="#'Undertaking&amp;Commitment '!A1"/><Relationship Id="rId5" Type="http://schemas.openxmlformats.org/officeDocument/2006/relationships/hyperlink" Target="#'Team Member11 Info. '!Print_Area"/><Relationship Id="rId4" Type="http://schemas.openxmlformats.org/officeDocument/2006/relationships/image" Target="../media/image2.svg"/></Relationships>
</file>

<file path=xl/drawings/_rels/drawing18.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FinancialForm!A1"/><Relationship Id="rId1" Type="http://schemas.openxmlformats.org/officeDocument/2006/relationships/hyperlink" Target="#'RFP '!A1"/><Relationship Id="rId4" Type="http://schemas.openxmlformats.org/officeDocument/2006/relationships/image" Target="../media/image2.svg"/></Relationships>
</file>

<file path=xl/drawings/_rels/drawing19.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Undertaking&amp;Commitment '!A1"/><Relationship Id="rId1" Type="http://schemas.openxmlformats.org/officeDocument/2006/relationships/hyperlink" Target="#'ProposalSelfAssesment '!A1"/><Relationship Id="rId4" Type="http://schemas.openxmlformats.org/officeDocument/2006/relationships/image" Target="../media/image2.svg"/></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Instructions '!A1"/><Relationship Id="rId1" Type="http://schemas.openxmlformats.org/officeDocument/2006/relationships/hyperlink" Target="#Manpower!A1"/><Relationship Id="rId4" Type="http://schemas.openxmlformats.org/officeDocument/2006/relationships/image" Target="../media/image2.svg"/></Relationships>
</file>

<file path=xl/drawings/_rels/drawing20.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RFP '!A1"/></Relationships>
</file>

<file path=xl/drawings/_rels/drawing3.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OCTProjectApp!A1"/><Relationship Id="rId1" Type="http://schemas.openxmlformats.org/officeDocument/2006/relationships/hyperlink" Target="#'Team Leader Info.'!A1"/><Relationship Id="rId4" Type="http://schemas.openxmlformats.org/officeDocument/2006/relationships/image" Target="../media/image2.svg"/></Relationships>
</file>

<file path=xl/drawings/_rels/drawing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Manpower!A1"/><Relationship Id="rId1" Type="http://schemas.openxmlformats.org/officeDocument/2006/relationships/hyperlink" Target="#'Team Member1 Info.'!A1"/><Relationship Id="rId4" Type="http://schemas.openxmlformats.org/officeDocument/2006/relationships/image" Target="../media/image2.svg"/></Relationships>
</file>

<file path=xl/drawings/_rels/drawing5.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Team Leader Info.'!A1"/><Relationship Id="rId1" Type="http://schemas.openxmlformats.org/officeDocument/2006/relationships/hyperlink" Target="#'Team Member2 Info.'!A1"/><Relationship Id="rId4" Type="http://schemas.openxmlformats.org/officeDocument/2006/relationships/image" Target="../media/image2.svg"/></Relationships>
</file>

<file path=xl/drawings/_rels/drawing6.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Team Member1 Info.'!A1"/><Relationship Id="rId1" Type="http://schemas.openxmlformats.org/officeDocument/2006/relationships/hyperlink" Target="#'Team Member3 Info.'!A1"/><Relationship Id="rId4" Type="http://schemas.openxmlformats.org/officeDocument/2006/relationships/image" Target="../media/image2.svg"/></Relationships>
</file>

<file path=xl/drawings/_rels/drawing7.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Team Member2 Info.'!A1"/><Relationship Id="rId1" Type="http://schemas.openxmlformats.org/officeDocument/2006/relationships/hyperlink" Target="#'Team Member4 Info.'!A1"/><Relationship Id="rId5" Type="http://schemas.openxmlformats.org/officeDocument/2006/relationships/hyperlink" Target="#'Instructions '!A1"/><Relationship Id="rId4" Type="http://schemas.openxmlformats.org/officeDocument/2006/relationships/image" Target="../media/image2.svg"/></Relationships>
</file>

<file path=xl/drawings/_rels/drawing8.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Team Member5 Info.'!A1"/><Relationship Id="rId1" Type="http://schemas.openxmlformats.org/officeDocument/2006/relationships/hyperlink" Target="#'Team Member7 Info.'!A1"/><Relationship Id="rId4" Type="http://schemas.openxmlformats.org/officeDocument/2006/relationships/image" Target="../media/image2.svg"/></Relationships>
</file>

<file path=xl/drawings/_rels/drawing9.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Team Member3 Info.'!A1"/><Relationship Id="rId1" Type="http://schemas.openxmlformats.org/officeDocument/2006/relationships/hyperlink" Target="#'Team Member5 Info.'!A1"/><Relationship Id="rId4" Type="http://schemas.openxmlformats.org/officeDocument/2006/relationships/image" Target="../media/image2.svg"/></Relationships>
</file>

<file path=xl/drawings/_rels/vmlDrawing10.v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vmlDrawing11.v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vmlDrawing12.v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vmlDrawing13.v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vmlDrawing14.v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vmlDrawing15.v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vmlDrawing16.v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vmlDrawing17.v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vmlDrawing18.v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image" Target="../media/image5.jpeg"/></Relationships>
</file>

<file path=xl/drawings/_rels/vmlDrawing19.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4.png"/></Relationships>
</file>

<file path=xl/drawings/_rels/vmlDrawing20.v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vmlDrawing21.v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vmlDrawing22.v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vmlDrawing24.v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vmlDrawing25.v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vmlDrawing26.v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vmlDrawing5.v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vmlDrawing6.v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vmlDrawing7.v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vmlDrawing8.v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vmlDrawing9.v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4</xdr:col>
      <xdr:colOff>0</xdr:colOff>
      <xdr:row>1</xdr:row>
      <xdr:rowOff>0</xdr:rowOff>
    </xdr:from>
    <xdr:to>
      <xdr:col>7</xdr:col>
      <xdr:colOff>257175</xdr:colOff>
      <xdr:row>3</xdr:row>
      <xdr:rowOff>47624</xdr:rowOff>
    </xdr:to>
    <xdr:sp macro="" textlink="">
      <xdr:nvSpPr>
        <xdr:cNvPr id="4" name="Arrow: Right 3">
          <a:hlinkClick xmlns:r="http://schemas.openxmlformats.org/officeDocument/2006/relationships" r:id="rId1"/>
          <a:extLst>
            <a:ext uri="{FF2B5EF4-FFF2-40B4-BE49-F238E27FC236}">
              <a16:creationId xmlns:a16="http://schemas.microsoft.com/office/drawing/2014/main" id="{00000000-0008-0000-0100-000004000000}"/>
            </a:ext>
          </a:extLst>
        </xdr:cNvPr>
        <xdr:cNvSpPr/>
      </xdr:nvSpPr>
      <xdr:spPr>
        <a:xfrm>
          <a:off x="12268200" y="190500"/>
          <a:ext cx="2314575" cy="533399"/>
        </a:xfrm>
        <a:prstGeom prst="rightArrow">
          <a:avLst/>
        </a:prstGeom>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l"/>
          <a:r>
            <a:rPr lang="en-US" sz="1500" b="1">
              <a:latin typeface="Sakkal Majalla" panose="02000000000000000000" pitchFamily="2" charset="-78"/>
              <a:cs typeface="Sakkal Majalla" panose="02000000000000000000" pitchFamily="2" charset="-78"/>
            </a:rPr>
            <a:t>Move to next page- OCTProject</a:t>
          </a:r>
          <a:endParaRPr lang="ar-KW" sz="1500" b="1">
            <a:latin typeface="Sakkal Majalla" panose="02000000000000000000" pitchFamily="2" charset="-78"/>
            <a:cs typeface="Sakkal Majalla" panose="02000000000000000000" pitchFamily="2" charset="-78"/>
          </a:endParaRPr>
        </a:p>
      </xdr:txBody>
    </xdr:sp>
    <xdr:clientData/>
  </xdr:twoCellAnchor>
  <xdr:twoCellAnchor editAs="oneCell">
    <xdr:from>
      <xdr:col>3</xdr:col>
      <xdr:colOff>200024</xdr:colOff>
      <xdr:row>1</xdr:row>
      <xdr:rowOff>0</xdr:rowOff>
    </xdr:from>
    <xdr:to>
      <xdr:col>8</xdr:col>
      <xdr:colOff>28575</xdr:colOff>
      <xdr:row>2</xdr:row>
      <xdr:rowOff>95251</xdr:rowOff>
    </xdr:to>
    <xdr:pic>
      <xdr:nvPicPr>
        <xdr:cNvPr id="2" name="Graphic 1" descr="Arrow Right with solid fill">
          <a:hlinkClick xmlns:r="http://schemas.openxmlformats.org/officeDocument/2006/relationships" r:id="rId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1782424" y="190500"/>
          <a:ext cx="514351" cy="295276"/>
        </a:xfrm>
        <a:prstGeom prst="rect">
          <a:avLst/>
        </a:prstGeom>
      </xdr:spPr>
    </xdr:pic>
    <xdr:clientData/>
  </xdr:twoCellAnchor>
  <xdr:oneCellAnchor>
    <xdr:from>
      <xdr:col>3</xdr:col>
      <xdr:colOff>161925</xdr:colOff>
      <xdr:row>2</xdr:row>
      <xdr:rowOff>9525</xdr:rowOff>
    </xdr:from>
    <xdr:ext cx="779444" cy="264560"/>
    <xdr:sp macro="" textlink="">
      <xdr:nvSpPr>
        <xdr:cNvPr id="3" name="TextBox 2">
          <a:hlinkClick xmlns:r="http://schemas.openxmlformats.org/officeDocument/2006/relationships" r:id="rId1"/>
          <a:extLst>
            <a:ext uri="{FF2B5EF4-FFF2-40B4-BE49-F238E27FC236}">
              <a16:creationId xmlns:a16="http://schemas.microsoft.com/office/drawing/2014/main" id="{00000000-0008-0000-0100-000003000000}"/>
            </a:ext>
          </a:extLst>
        </xdr:cNvPr>
        <xdr:cNvSpPr txBox="1"/>
      </xdr:nvSpPr>
      <xdr:spPr>
        <a:xfrm>
          <a:off x="11744325" y="400050"/>
          <a:ext cx="77944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1" anchor="t">
          <a:spAutoFit/>
        </a:bodyPr>
        <a:lstStyle/>
        <a:p>
          <a:r>
            <a:rPr lang="en-US" sz="1100"/>
            <a:t>next page </a:t>
          </a:r>
          <a:endParaRPr lang="ar-KW" sz="1100"/>
        </a:p>
      </xdr:txBody>
    </xdr:sp>
    <xdr:clientData/>
  </xdr:oneCellAnchor>
</xdr:wsDr>
</file>

<file path=xl/drawings/drawing10.xml><?xml version="1.0" encoding="utf-8"?>
<xdr:wsDr xmlns:xdr="http://schemas.openxmlformats.org/drawingml/2006/spreadsheetDrawing" xmlns:a="http://schemas.openxmlformats.org/drawingml/2006/main">
  <xdr:twoCellAnchor>
    <xdr:from>
      <xdr:col>6</xdr:col>
      <xdr:colOff>963084</xdr:colOff>
      <xdr:row>0</xdr:row>
      <xdr:rowOff>148167</xdr:rowOff>
    </xdr:from>
    <xdr:to>
      <xdr:col>9</xdr:col>
      <xdr:colOff>370417</xdr:colOff>
      <xdr:row>3</xdr:row>
      <xdr:rowOff>194733</xdr:rowOff>
    </xdr:to>
    <xdr:sp macro="" textlink="">
      <xdr:nvSpPr>
        <xdr:cNvPr id="2" name="Arrow: Right 1">
          <a:hlinkClick xmlns:r="http://schemas.openxmlformats.org/officeDocument/2006/relationships" r:id="rId1"/>
          <a:extLst>
            <a:ext uri="{FF2B5EF4-FFF2-40B4-BE49-F238E27FC236}">
              <a16:creationId xmlns:a16="http://schemas.microsoft.com/office/drawing/2014/main" id="{00000000-0008-0000-0900-000002000000}"/>
            </a:ext>
          </a:extLst>
        </xdr:cNvPr>
        <xdr:cNvSpPr/>
      </xdr:nvSpPr>
      <xdr:spPr>
        <a:xfrm>
          <a:off x="12446001" y="148167"/>
          <a:ext cx="2836333" cy="533399"/>
        </a:xfrm>
        <a:prstGeom prst="rightArrow">
          <a:avLst/>
        </a:prstGeom>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l"/>
          <a:r>
            <a:rPr lang="en-US" sz="1500" b="1">
              <a:latin typeface="Sakkal Majalla" panose="02000000000000000000" pitchFamily="2" charset="-78"/>
              <a:cs typeface="Sakkal Majalla" panose="02000000000000000000" pitchFamily="2" charset="-78"/>
            </a:rPr>
            <a:t>Move to next page- Team Member6 Info</a:t>
          </a:r>
          <a:endParaRPr lang="ar-KW" sz="1500" b="1">
            <a:latin typeface="Sakkal Majalla" panose="02000000000000000000" pitchFamily="2" charset="-78"/>
            <a:cs typeface="Sakkal Majalla" panose="02000000000000000000" pitchFamily="2" charset="-78"/>
          </a:endParaRPr>
        </a:p>
      </xdr:txBody>
    </xdr:sp>
    <xdr:clientData/>
  </xdr:twoCellAnchor>
  <xdr:twoCellAnchor>
    <xdr:from>
      <xdr:col>6</xdr:col>
      <xdr:colOff>984250</xdr:colOff>
      <xdr:row>3</xdr:row>
      <xdr:rowOff>179917</xdr:rowOff>
    </xdr:from>
    <xdr:to>
      <xdr:col>9</xdr:col>
      <xdr:colOff>232834</xdr:colOff>
      <xdr:row>4</xdr:row>
      <xdr:rowOff>275167</xdr:rowOff>
    </xdr:to>
    <xdr:sp macro="" textlink="">
      <xdr:nvSpPr>
        <xdr:cNvPr id="3" name="Arrow: Left 2">
          <a:hlinkClick xmlns:r="http://schemas.openxmlformats.org/officeDocument/2006/relationships" r:id="rId2"/>
          <a:extLst>
            <a:ext uri="{FF2B5EF4-FFF2-40B4-BE49-F238E27FC236}">
              <a16:creationId xmlns:a16="http://schemas.microsoft.com/office/drawing/2014/main" id="{00000000-0008-0000-0900-000003000000}"/>
            </a:ext>
          </a:extLst>
        </xdr:cNvPr>
        <xdr:cNvSpPr/>
      </xdr:nvSpPr>
      <xdr:spPr>
        <a:xfrm>
          <a:off x="12467167" y="666750"/>
          <a:ext cx="2677584" cy="529167"/>
        </a:xfrm>
        <a:prstGeom prst="leftArrow">
          <a:avLst/>
        </a:prstGeom>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ctr"/>
          <a:r>
            <a:rPr lang="en-US" sz="1600" b="1">
              <a:latin typeface="Sakkal Majalla" panose="02000000000000000000" pitchFamily="2" charset="-78"/>
              <a:cs typeface="Sakkal Majalla" panose="02000000000000000000" pitchFamily="2" charset="-78"/>
            </a:rPr>
            <a:t>Move Back</a:t>
          </a:r>
          <a:endParaRPr lang="ar-KW" sz="1600" b="1">
            <a:latin typeface="Sakkal Majalla" panose="02000000000000000000" pitchFamily="2" charset="-78"/>
            <a:cs typeface="Sakkal Majalla" panose="02000000000000000000" pitchFamily="2" charset="-78"/>
          </a:endParaRPr>
        </a:p>
      </xdr:txBody>
    </xdr:sp>
    <xdr:clientData/>
  </xdr:twoCellAnchor>
  <xdr:twoCellAnchor editAs="oneCell">
    <xdr:from>
      <xdr:col>5</xdr:col>
      <xdr:colOff>766233</xdr:colOff>
      <xdr:row>0</xdr:row>
      <xdr:rowOff>201084</xdr:rowOff>
    </xdr:from>
    <xdr:to>
      <xdr:col>5</xdr:col>
      <xdr:colOff>1280584</xdr:colOff>
      <xdr:row>3</xdr:row>
      <xdr:rowOff>9527</xdr:rowOff>
    </xdr:to>
    <xdr:pic>
      <xdr:nvPicPr>
        <xdr:cNvPr id="4" name="Graphic 3" descr="Arrow Right with solid fill">
          <a:hlinkClick xmlns:r="http://schemas.openxmlformats.org/officeDocument/2006/relationships" r:id="rId1"/>
          <a:extLst>
            <a:ext uri="{FF2B5EF4-FFF2-40B4-BE49-F238E27FC236}">
              <a16:creationId xmlns:a16="http://schemas.microsoft.com/office/drawing/2014/main" id="{00000000-0008-0000-0900-000004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0735733" y="201084"/>
          <a:ext cx="514351" cy="295276"/>
        </a:xfrm>
        <a:prstGeom prst="rect">
          <a:avLst/>
        </a:prstGeom>
      </xdr:spPr>
    </xdr:pic>
    <xdr:clientData/>
  </xdr:twoCellAnchor>
  <xdr:twoCellAnchor editAs="oneCell">
    <xdr:from>
      <xdr:col>5</xdr:col>
      <xdr:colOff>270933</xdr:colOff>
      <xdr:row>0</xdr:row>
      <xdr:rowOff>201084</xdr:rowOff>
    </xdr:from>
    <xdr:to>
      <xdr:col>5</xdr:col>
      <xdr:colOff>642408</xdr:colOff>
      <xdr:row>3</xdr:row>
      <xdr:rowOff>9527</xdr:rowOff>
    </xdr:to>
    <xdr:pic>
      <xdr:nvPicPr>
        <xdr:cNvPr id="5" name="Graphic 4" descr="Arrow Right with solid fill">
          <a:hlinkClick xmlns:r="http://schemas.openxmlformats.org/officeDocument/2006/relationships" r:id="rId2"/>
          <a:extLst>
            <a:ext uri="{FF2B5EF4-FFF2-40B4-BE49-F238E27FC236}">
              <a16:creationId xmlns:a16="http://schemas.microsoft.com/office/drawing/2014/main" id="{00000000-0008-0000-09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rot="10800000">
          <a:off x="10240433" y="201084"/>
          <a:ext cx="371475" cy="295276"/>
        </a:xfrm>
        <a:prstGeom prst="rect">
          <a:avLst/>
        </a:prstGeom>
      </xdr:spPr>
    </xdr:pic>
    <xdr:clientData/>
  </xdr:twoCellAnchor>
  <xdr:oneCellAnchor>
    <xdr:from>
      <xdr:col>5</xdr:col>
      <xdr:colOff>728134</xdr:colOff>
      <xdr:row>1</xdr:row>
      <xdr:rowOff>156634</xdr:rowOff>
    </xdr:from>
    <xdr:ext cx="779444" cy="264560"/>
    <xdr:sp macro="" textlink="">
      <xdr:nvSpPr>
        <xdr:cNvPr id="6" name="TextBox 5">
          <a:hlinkClick xmlns:r="http://schemas.openxmlformats.org/officeDocument/2006/relationships" r:id="rId1"/>
          <a:extLst>
            <a:ext uri="{FF2B5EF4-FFF2-40B4-BE49-F238E27FC236}">
              <a16:creationId xmlns:a16="http://schemas.microsoft.com/office/drawing/2014/main" id="{00000000-0008-0000-0900-000006000000}"/>
            </a:ext>
          </a:extLst>
        </xdr:cNvPr>
        <xdr:cNvSpPr txBox="1"/>
      </xdr:nvSpPr>
      <xdr:spPr>
        <a:xfrm>
          <a:off x="10697634" y="410634"/>
          <a:ext cx="77944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1" anchor="t">
          <a:spAutoFit/>
        </a:bodyPr>
        <a:lstStyle/>
        <a:p>
          <a:r>
            <a:rPr lang="en-US" sz="1100"/>
            <a:t>next page </a:t>
          </a:r>
          <a:endParaRPr lang="ar-KW" sz="1100"/>
        </a:p>
      </xdr:txBody>
    </xdr:sp>
    <xdr:clientData/>
  </xdr:oneCellAnchor>
  <xdr:oneCellAnchor>
    <xdr:from>
      <xdr:col>5</xdr:col>
      <xdr:colOff>232834</xdr:colOff>
      <xdr:row>1</xdr:row>
      <xdr:rowOff>156634</xdr:rowOff>
    </xdr:from>
    <xdr:ext cx="450123" cy="264560"/>
    <xdr:sp macro="" textlink="">
      <xdr:nvSpPr>
        <xdr:cNvPr id="7" name="TextBox 6">
          <a:hlinkClick xmlns:r="http://schemas.openxmlformats.org/officeDocument/2006/relationships" r:id="rId2"/>
          <a:extLst>
            <a:ext uri="{FF2B5EF4-FFF2-40B4-BE49-F238E27FC236}">
              <a16:creationId xmlns:a16="http://schemas.microsoft.com/office/drawing/2014/main" id="{00000000-0008-0000-0900-000007000000}"/>
            </a:ext>
          </a:extLst>
        </xdr:cNvPr>
        <xdr:cNvSpPr txBox="1"/>
      </xdr:nvSpPr>
      <xdr:spPr>
        <a:xfrm>
          <a:off x="10202334" y="410634"/>
          <a:ext cx="45012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1" anchor="t">
          <a:spAutoFit/>
        </a:bodyPr>
        <a:lstStyle/>
        <a:p>
          <a:r>
            <a:rPr lang="en-US" sz="1100"/>
            <a:t>back</a:t>
          </a:r>
          <a:endParaRPr lang="ar-KW" sz="1100"/>
        </a:p>
      </xdr:txBody>
    </xdr:sp>
    <xdr:clientData/>
  </xdr:oneCellAnchor>
</xdr:wsDr>
</file>

<file path=xl/drawings/drawing11.xml><?xml version="1.0" encoding="utf-8"?>
<xdr:wsDr xmlns:xdr="http://schemas.openxmlformats.org/drawingml/2006/spreadsheetDrawing" xmlns:a="http://schemas.openxmlformats.org/drawingml/2006/main">
  <xdr:twoCellAnchor>
    <xdr:from>
      <xdr:col>6</xdr:col>
      <xdr:colOff>1640416</xdr:colOff>
      <xdr:row>0</xdr:row>
      <xdr:rowOff>201084</xdr:rowOff>
    </xdr:from>
    <xdr:to>
      <xdr:col>10</xdr:col>
      <xdr:colOff>359833</xdr:colOff>
      <xdr:row>3</xdr:row>
      <xdr:rowOff>247650</xdr:rowOff>
    </xdr:to>
    <xdr:sp macro="" textlink="">
      <xdr:nvSpPr>
        <xdr:cNvPr id="2" name="Arrow: Right 1">
          <a:hlinkClick xmlns:r="http://schemas.openxmlformats.org/officeDocument/2006/relationships" r:id="rId1"/>
          <a:extLst>
            <a:ext uri="{FF2B5EF4-FFF2-40B4-BE49-F238E27FC236}">
              <a16:creationId xmlns:a16="http://schemas.microsoft.com/office/drawing/2014/main" id="{00000000-0008-0000-0B00-000002000000}"/>
            </a:ext>
          </a:extLst>
        </xdr:cNvPr>
        <xdr:cNvSpPr/>
      </xdr:nvSpPr>
      <xdr:spPr>
        <a:xfrm>
          <a:off x="13123333" y="201084"/>
          <a:ext cx="2836333" cy="533399"/>
        </a:xfrm>
        <a:prstGeom prst="rightArrow">
          <a:avLst/>
        </a:prstGeom>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l"/>
          <a:r>
            <a:rPr lang="en-US" sz="1500" b="1">
              <a:latin typeface="Sakkal Majalla" panose="02000000000000000000" pitchFamily="2" charset="-78"/>
              <a:cs typeface="Sakkal Majalla" panose="02000000000000000000" pitchFamily="2" charset="-78"/>
            </a:rPr>
            <a:t>Move to next page- Team Member8 Info</a:t>
          </a:r>
          <a:endParaRPr lang="ar-KW" sz="1500" b="1">
            <a:latin typeface="Sakkal Majalla" panose="02000000000000000000" pitchFamily="2" charset="-78"/>
            <a:cs typeface="Sakkal Majalla" panose="02000000000000000000" pitchFamily="2" charset="-78"/>
          </a:endParaRPr>
        </a:p>
      </xdr:txBody>
    </xdr:sp>
    <xdr:clientData/>
  </xdr:twoCellAnchor>
  <xdr:twoCellAnchor>
    <xdr:from>
      <xdr:col>6</xdr:col>
      <xdr:colOff>1661583</xdr:colOff>
      <xdr:row>3</xdr:row>
      <xdr:rowOff>254000</xdr:rowOff>
    </xdr:from>
    <xdr:to>
      <xdr:col>10</xdr:col>
      <xdr:colOff>222251</xdr:colOff>
      <xdr:row>4</xdr:row>
      <xdr:rowOff>349250</xdr:rowOff>
    </xdr:to>
    <xdr:sp macro="" textlink="">
      <xdr:nvSpPr>
        <xdr:cNvPr id="3" name="Arrow: Left 2">
          <a:hlinkClick xmlns:r="http://schemas.openxmlformats.org/officeDocument/2006/relationships" r:id="rId2"/>
          <a:extLst>
            <a:ext uri="{FF2B5EF4-FFF2-40B4-BE49-F238E27FC236}">
              <a16:creationId xmlns:a16="http://schemas.microsoft.com/office/drawing/2014/main" id="{00000000-0008-0000-0B00-000003000000}"/>
            </a:ext>
          </a:extLst>
        </xdr:cNvPr>
        <xdr:cNvSpPr/>
      </xdr:nvSpPr>
      <xdr:spPr>
        <a:xfrm>
          <a:off x="13144500" y="740833"/>
          <a:ext cx="2677584" cy="529167"/>
        </a:xfrm>
        <a:prstGeom prst="leftArrow">
          <a:avLst/>
        </a:prstGeom>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ctr"/>
          <a:r>
            <a:rPr lang="en-US" sz="1600" b="1">
              <a:latin typeface="Sakkal Majalla" panose="02000000000000000000" pitchFamily="2" charset="-78"/>
              <a:cs typeface="Sakkal Majalla" panose="02000000000000000000" pitchFamily="2" charset="-78"/>
            </a:rPr>
            <a:t>Move Back</a:t>
          </a:r>
          <a:endParaRPr lang="ar-KW" sz="1600" b="1">
            <a:latin typeface="Sakkal Majalla" panose="02000000000000000000" pitchFamily="2" charset="-78"/>
            <a:cs typeface="Sakkal Majalla" panose="02000000000000000000" pitchFamily="2" charset="-78"/>
          </a:endParaRPr>
        </a:p>
      </xdr:txBody>
    </xdr:sp>
    <xdr:clientData/>
  </xdr:twoCellAnchor>
  <xdr:twoCellAnchor editAs="oneCell">
    <xdr:from>
      <xdr:col>5</xdr:col>
      <xdr:colOff>829732</xdr:colOff>
      <xdr:row>0</xdr:row>
      <xdr:rowOff>222251</xdr:rowOff>
    </xdr:from>
    <xdr:to>
      <xdr:col>5</xdr:col>
      <xdr:colOff>1344083</xdr:colOff>
      <xdr:row>3</xdr:row>
      <xdr:rowOff>30694</xdr:rowOff>
    </xdr:to>
    <xdr:pic>
      <xdr:nvPicPr>
        <xdr:cNvPr id="4" name="Graphic 3" descr="Arrow Right with solid fill">
          <a:hlinkClick xmlns:r="http://schemas.openxmlformats.org/officeDocument/2006/relationships" r:id="rId1"/>
          <a:extLst>
            <a:ext uri="{FF2B5EF4-FFF2-40B4-BE49-F238E27FC236}">
              <a16:creationId xmlns:a16="http://schemas.microsoft.com/office/drawing/2014/main" id="{00000000-0008-0000-0B00-000004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0799232" y="222251"/>
          <a:ext cx="514351" cy="295276"/>
        </a:xfrm>
        <a:prstGeom prst="rect">
          <a:avLst/>
        </a:prstGeom>
      </xdr:spPr>
    </xdr:pic>
    <xdr:clientData/>
  </xdr:twoCellAnchor>
  <xdr:twoCellAnchor editAs="oneCell">
    <xdr:from>
      <xdr:col>5</xdr:col>
      <xdr:colOff>334432</xdr:colOff>
      <xdr:row>0</xdr:row>
      <xdr:rowOff>222251</xdr:rowOff>
    </xdr:from>
    <xdr:to>
      <xdr:col>5</xdr:col>
      <xdr:colOff>705907</xdr:colOff>
      <xdr:row>3</xdr:row>
      <xdr:rowOff>30694</xdr:rowOff>
    </xdr:to>
    <xdr:pic>
      <xdr:nvPicPr>
        <xdr:cNvPr id="5" name="Graphic 4" descr="Arrow Right with solid fill">
          <a:hlinkClick xmlns:r="http://schemas.openxmlformats.org/officeDocument/2006/relationships" r:id="rId2"/>
          <a:extLst>
            <a:ext uri="{FF2B5EF4-FFF2-40B4-BE49-F238E27FC236}">
              <a16:creationId xmlns:a16="http://schemas.microsoft.com/office/drawing/2014/main" id="{00000000-0008-0000-0B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rot="10800000">
          <a:off x="10303932" y="222251"/>
          <a:ext cx="371475" cy="295276"/>
        </a:xfrm>
        <a:prstGeom prst="rect">
          <a:avLst/>
        </a:prstGeom>
      </xdr:spPr>
    </xdr:pic>
    <xdr:clientData/>
  </xdr:twoCellAnchor>
  <xdr:oneCellAnchor>
    <xdr:from>
      <xdr:col>5</xdr:col>
      <xdr:colOff>791633</xdr:colOff>
      <xdr:row>1</xdr:row>
      <xdr:rowOff>177801</xdr:rowOff>
    </xdr:from>
    <xdr:ext cx="779444" cy="264560"/>
    <xdr:sp macro="" textlink="">
      <xdr:nvSpPr>
        <xdr:cNvPr id="6" name="TextBox 5">
          <a:hlinkClick xmlns:r="http://schemas.openxmlformats.org/officeDocument/2006/relationships" r:id="rId1"/>
          <a:extLst>
            <a:ext uri="{FF2B5EF4-FFF2-40B4-BE49-F238E27FC236}">
              <a16:creationId xmlns:a16="http://schemas.microsoft.com/office/drawing/2014/main" id="{00000000-0008-0000-0B00-000006000000}"/>
            </a:ext>
          </a:extLst>
        </xdr:cNvPr>
        <xdr:cNvSpPr txBox="1"/>
      </xdr:nvSpPr>
      <xdr:spPr>
        <a:xfrm>
          <a:off x="10761133" y="431801"/>
          <a:ext cx="77944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1" anchor="t">
          <a:spAutoFit/>
        </a:bodyPr>
        <a:lstStyle/>
        <a:p>
          <a:r>
            <a:rPr lang="en-US" sz="1100"/>
            <a:t>next page </a:t>
          </a:r>
          <a:endParaRPr lang="ar-KW" sz="1100"/>
        </a:p>
      </xdr:txBody>
    </xdr:sp>
    <xdr:clientData/>
  </xdr:oneCellAnchor>
  <xdr:oneCellAnchor>
    <xdr:from>
      <xdr:col>5</xdr:col>
      <xdr:colOff>296333</xdr:colOff>
      <xdr:row>1</xdr:row>
      <xdr:rowOff>177801</xdr:rowOff>
    </xdr:from>
    <xdr:ext cx="450123" cy="264560"/>
    <xdr:sp macro="" textlink="">
      <xdr:nvSpPr>
        <xdr:cNvPr id="7" name="TextBox 6">
          <a:hlinkClick xmlns:r="http://schemas.openxmlformats.org/officeDocument/2006/relationships" r:id="rId2"/>
          <a:extLst>
            <a:ext uri="{FF2B5EF4-FFF2-40B4-BE49-F238E27FC236}">
              <a16:creationId xmlns:a16="http://schemas.microsoft.com/office/drawing/2014/main" id="{00000000-0008-0000-0B00-000007000000}"/>
            </a:ext>
          </a:extLst>
        </xdr:cNvPr>
        <xdr:cNvSpPr txBox="1"/>
      </xdr:nvSpPr>
      <xdr:spPr>
        <a:xfrm>
          <a:off x="10265833" y="431801"/>
          <a:ext cx="45012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1" anchor="t">
          <a:spAutoFit/>
        </a:bodyPr>
        <a:lstStyle/>
        <a:p>
          <a:r>
            <a:rPr lang="en-US" sz="1100"/>
            <a:t>back</a:t>
          </a:r>
          <a:endParaRPr lang="ar-KW" sz="1100"/>
        </a:p>
      </xdr:txBody>
    </xdr:sp>
    <xdr:clientData/>
  </xdr:oneCellAnchor>
</xdr:wsDr>
</file>

<file path=xl/drawings/drawing12.xml><?xml version="1.0" encoding="utf-8"?>
<xdr:wsDr xmlns:xdr="http://schemas.openxmlformats.org/drawingml/2006/spreadsheetDrawing" xmlns:a="http://schemas.openxmlformats.org/drawingml/2006/main">
  <xdr:twoCellAnchor>
    <xdr:from>
      <xdr:col>6</xdr:col>
      <xdr:colOff>1100666</xdr:colOff>
      <xdr:row>0</xdr:row>
      <xdr:rowOff>137583</xdr:rowOff>
    </xdr:from>
    <xdr:to>
      <xdr:col>9</xdr:col>
      <xdr:colOff>507999</xdr:colOff>
      <xdr:row>3</xdr:row>
      <xdr:rowOff>184149</xdr:rowOff>
    </xdr:to>
    <xdr:sp macro="" textlink="">
      <xdr:nvSpPr>
        <xdr:cNvPr id="2" name="Arrow: Right 1">
          <a:hlinkClick xmlns:r="http://schemas.openxmlformats.org/officeDocument/2006/relationships" r:id="rId1"/>
          <a:extLst>
            <a:ext uri="{FF2B5EF4-FFF2-40B4-BE49-F238E27FC236}">
              <a16:creationId xmlns:a16="http://schemas.microsoft.com/office/drawing/2014/main" id="{00000000-0008-0000-0C00-000002000000}"/>
            </a:ext>
          </a:extLst>
        </xdr:cNvPr>
        <xdr:cNvSpPr/>
      </xdr:nvSpPr>
      <xdr:spPr>
        <a:xfrm>
          <a:off x="11477625" y="137583"/>
          <a:ext cx="0" cy="532341"/>
        </a:xfrm>
        <a:prstGeom prst="rightArrow">
          <a:avLst/>
        </a:prstGeom>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l"/>
          <a:r>
            <a:rPr lang="en-US" sz="1500" b="1">
              <a:latin typeface="Sakkal Majalla" panose="02000000000000000000" pitchFamily="2" charset="-78"/>
              <a:cs typeface="Sakkal Majalla" panose="02000000000000000000" pitchFamily="2" charset="-78"/>
            </a:rPr>
            <a:t>Move to next page- FinancialForm</a:t>
          </a:r>
          <a:endParaRPr lang="ar-KW" sz="1500" b="1">
            <a:latin typeface="Sakkal Majalla" panose="02000000000000000000" pitchFamily="2" charset="-78"/>
            <a:cs typeface="Sakkal Majalla" panose="02000000000000000000" pitchFamily="2" charset="-78"/>
          </a:endParaRPr>
        </a:p>
      </xdr:txBody>
    </xdr:sp>
    <xdr:clientData/>
  </xdr:twoCellAnchor>
  <xdr:twoCellAnchor>
    <xdr:from>
      <xdr:col>6</xdr:col>
      <xdr:colOff>1090082</xdr:colOff>
      <xdr:row>3</xdr:row>
      <xdr:rowOff>190499</xdr:rowOff>
    </xdr:from>
    <xdr:to>
      <xdr:col>9</xdr:col>
      <xdr:colOff>338666</xdr:colOff>
      <xdr:row>4</xdr:row>
      <xdr:rowOff>285749</xdr:rowOff>
    </xdr:to>
    <xdr:sp macro="" textlink="">
      <xdr:nvSpPr>
        <xdr:cNvPr id="3" name="Arrow: Left 2">
          <a:hlinkClick xmlns:r="http://schemas.openxmlformats.org/officeDocument/2006/relationships" r:id="rId2"/>
          <a:extLst>
            <a:ext uri="{FF2B5EF4-FFF2-40B4-BE49-F238E27FC236}">
              <a16:creationId xmlns:a16="http://schemas.microsoft.com/office/drawing/2014/main" id="{00000000-0008-0000-0C00-000003000000}"/>
            </a:ext>
          </a:extLst>
        </xdr:cNvPr>
        <xdr:cNvSpPr/>
      </xdr:nvSpPr>
      <xdr:spPr>
        <a:xfrm>
          <a:off x="11477625" y="676274"/>
          <a:ext cx="0" cy="523875"/>
        </a:xfrm>
        <a:prstGeom prst="leftArrow">
          <a:avLst/>
        </a:prstGeom>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ctr"/>
          <a:r>
            <a:rPr lang="en-US" sz="1600" b="1">
              <a:latin typeface="Sakkal Majalla" panose="02000000000000000000" pitchFamily="2" charset="-78"/>
              <a:cs typeface="Sakkal Majalla" panose="02000000000000000000" pitchFamily="2" charset="-78"/>
            </a:rPr>
            <a:t>Move Back</a:t>
          </a:r>
          <a:endParaRPr lang="ar-KW" sz="1600" b="1">
            <a:latin typeface="Sakkal Majalla" panose="02000000000000000000" pitchFamily="2" charset="-78"/>
            <a:cs typeface="Sakkal Majalla" panose="02000000000000000000" pitchFamily="2" charset="-78"/>
          </a:endParaRPr>
        </a:p>
      </xdr:txBody>
    </xdr:sp>
    <xdr:clientData/>
  </xdr:twoCellAnchor>
  <xdr:twoCellAnchor editAs="oneCell">
    <xdr:from>
      <xdr:col>5</xdr:col>
      <xdr:colOff>840315</xdr:colOff>
      <xdr:row>0</xdr:row>
      <xdr:rowOff>232833</xdr:rowOff>
    </xdr:from>
    <xdr:to>
      <xdr:col>5</xdr:col>
      <xdr:colOff>1354666</xdr:colOff>
      <xdr:row>3</xdr:row>
      <xdr:rowOff>41276</xdr:rowOff>
    </xdr:to>
    <xdr:pic>
      <xdr:nvPicPr>
        <xdr:cNvPr id="4" name="Graphic 3" descr="Arrow Right with solid fill">
          <a:hlinkClick xmlns:r="http://schemas.openxmlformats.org/officeDocument/2006/relationships" r:id="rId3"/>
          <a:extLst>
            <a:ext uri="{FF2B5EF4-FFF2-40B4-BE49-F238E27FC236}">
              <a16:creationId xmlns:a16="http://schemas.microsoft.com/office/drawing/2014/main" id="{00000000-0008-0000-0C00-000004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10803465" y="232833"/>
          <a:ext cx="514351" cy="294218"/>
        </a:xfrm>
        <a:prstGeom prst="rect">
          <a:avLst/>
        </a:prstGeom>
      </xdr:spPr>
    </xdr:pic>
    <xdr:clientData/>
  </xdr:twoCellAnchor>
  <xdr:twoCellAnchor editAs="oneCell">
    <xdr:from>
      <xdr:col>5</xdr:col>
      <xdr:colOff>345015</xdr:colOff>
      <xdr:row>0</xdr:row>
      <xdr:rowOff>232833</xdr:rowOff>
    </xdr:from>
    <xdr:to>
      <xdr:col>5</xdr:col>
      <xdr:colOff>716490</xdr:colOff>
      <xdr:row>3</xdr:row>
      <xdr:rowOff>41276</xdr:rowOff>
    </xdr:to>
    <xdr:pic>
      <xdr:nvPicPr>
        <xdr:cNvPr id="5" name="Graphic 4" descr="Arrow Right with solid fill">
          <a:hlinkClick xmlns:r="http://schemas.openxmlformats.org/officeDocument/2006/relationships" r:id="rId6"/>
          <a:extLst>
            <a:ext uri="{FF2B5EF4-FFF2-40B4-BE49-F238E27FC236}">
              <a16:creationId xmlns:a16="http://schemas.microsoft.com/office/drawing/2014/main" id="{00000000-0008-0000-0C00-000005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rot="10800000">
          <a:off x="10308165" y="232833"/>
          <a:ext cx="371475" cy="294218"/>
        </a:xfrm>
        <a:prstGeom prst="rect">
          <a:avLst/>
        </a:prstGeom>
      </xdr:spPr>
    </xdr:pic>
    <xdr:clientData/>
  </xdr:twoCellAnchor>
  <xdr:oneCellAnchor>
    <xdr:from>
      <xdr:col>5</xdr:col>
      <xdr:colOff>802216</xdr:colOff>
      <xdr:row>2</xdr:row>
      <xdr:rowOff>8466</xdr:rowOff>
    </xdr:from>
    <xdr:ext cx="779444" cy="264560"/>
    <xdr:sp macro="" textlink="">
      <xdr:nvSpPr>
        <xdr:cNvPr id="6" name="TextBox 5">
          <a:hlinkClick xmlns:r="http://schemas.openxmlformats.org/officeDocument/2006/relationships" r:id="rId1"/>
          <a:extLst>
            <a:ext uri="{FF2B5EF4-FFF2-40B4-BE49-F238E27FC236}">
              <a16:creationId xmlns:a16="http://schemas.microsoft.com/office/drawing/2014/main" id="{00000000-0008-0000-0C00-000006000000}"/>
            </a:ext>
          </a:extLst>
        </xdr:cNvPr>
        <xdr:cNvSpPr txBox="1"/>
      </xdr:nvSpPr>
      <xdr:spPr>
        <a:xfrm>
          <a:off x="10765366" y="446616"/>
          <a:ext cx="77944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1" anchor="t">
          <a:spAutoFit/>
        </a:bodyPr>
        <a:lstStyle/>
        <a:p>
          <a:r>
            <a:rPr lang="en-US" sz="1100"/>
            <a:t>next page </a:t>
          </a:r>
          <a:endParaRPr lang="ar-KW" sz="1100"/>
        </a:p>
      </xdr:txBody>
    </xdr:sp>
    <xdr:clientData/>
  </xdr:oneCellAnchor>
  <xdr:oneCellAnchor>
    <xdr:from>
      <xdr:col>5</xdr:col>
      <xdr:colOff>306916</xdr:colOff>
      <xdr:row>2</xdr:row>
      <xdr:rowOff>8466</xdr:rowOff>
    </xdr:from>
    <xdr:ext cx="450123" cy="264560"/>
    <xdr:sp macro="" textlink="">
      <xdr:nvSpPr>
        <xdr:cNvPr id="7" name="TextBox 6">
          <a:hlinkClick xmlns:r="http://schemas.openxmlformats.org/officeDocument/2006/relationships" r:id="rId2"/>
          <a:extLst>
            <a:ext uri="{FF2B5EF4-FFF2-40B4-BE49-F238E27FC236}">
              <a16:creationId xmlns:a16="http://schemas.microsoft.com/office/drawing/2014/main" id="{00000000-0008-0000-0C00-000007000000}"/>
            </a:ext>
          </a:extLst>
        </xdr:cNvPr>
        <xdr:cNvSpPr txBox="1"/>
      </xdr:nvSpPr>
      <xdr:spPr>
        <a:xfrm>
          <a:off x="10270066" y="446616"/>
          <a:ext cx="45012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1" anchor="t">
          <a:spAutoFit/>
        </a:bodyPr>
        <a:lstStyle/>
        <a:p>
          <a:r>
            <a:rPr lang="en-US" sz="1100"/>
            <a:t>back</a:t>
          </a:r>
          <a:endParaRPr lang="ar-KW" sz="1100"/>
        </a:p>
      </xdr:txBody>
    </xdr:sp>
    <xdr:clientData/>
  </xdr:oneCellAnchor>
</xdr:wsDr>
</file>

<file path=xl/drawings/drawing13.xml><?xml version="1.0" encoding="utf-8"?>
<xdr:wsDr xmlns:xdr="http://schemas.openxmlformats.org/drawingml/2006/spreadsheetDrawing" xmlns:a="http://schemas.openxmlformats.org/drawingml/2006/main">
  <xdr:twoCellAnchor>
    <xdr:from>
      <xdr:col>6</xdr:col>
      <xdr:colOff>1100666</xdr:colOff>
      <xdr:row>0</xdr:row>
      <xdr:rowOff>137583</xdr:rowOff>
    </xdr:from>
    <xdr:to>
      <xdr:col>9</xdr:col>
      <xdr:colOff>507999</xdr:colOff>
      <xdr:row>3</xdr:row>
      <xdr:rowOff>184149</xdr:rowOff>
    </xdr:to>
    <xdr:sp macro="" textlink="">
      <xdr:nvSpPr>
        <xdr:cNvPr id="2" name="Arrow: Right 1">
          <a:hlinkClick xmlns:r="http://schemas.openxmlformats.org/officeDocument/2006/relationships" r:id="rId1"/>
          <a:extLst>
            <a:ext uri="{FF2B5EF4-FFF2-40B4-BE49-F238E27FC236}">
              <a16:creationId xmlns:a16="http://schemas.microsoft.com/office/drawing/2014/main" id="{00000000-0008-0000-0D00-000002000000}"/>
            </a:ext>
          </a:extLst>
        </xdr:cNvPr>
        <xdr:cNvSpPr/>
      </xdr:nvSpPr>
      <xdr:spPr>
        <a:xfrm>
          <a:off x="12583583" y="137583"/>
          <a:ext cx="2836333" cy="533399"/>
        </a:xfrm>
        <a:prstGeom prst="rightArrow">
          <a:avLst/>
        </a:prstGeom>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l"/>
          <a:r>
            <a:rPr lang="en-US" sz="1500" b="1">
              <a:latin typeface="Sakkal Majalla" panose="02000000000000000000" pitchFamily="2" charset="-78"/>
              <a:cs typeface="Sakkal Majalla" panose="02000000000000000000" pitchFamily="2" charset="-78"/>
            </a:rPr>
            <a:t>Move to next page- FinancialForm</a:t>
          </a:r>
          <a:endParaRPr lang="ar-KW" sz="1500" b="1">
            <a:latin typeface="Sakkal Majalla" panose="02000000000000000000" pitchFamily="2" charset="-78"/>
            <a:cs typeface="Sakkal Majalla" panose="02000000000000000000" pitchFamily="2" charset="-78"/>
          </a:endParaRPr>
        </a:p>
      </xdr:txBody>
    </xdr:sp>
    <xdr:clientData/>
  </xdr:twoCellAnchor>
  <xdr:twoCellAnchor>
    <xdr:from>
      <xdr:col>6</xdr:col>
      <xdr:colOff>1090082</xdr:colOff>
      <xdr:row>3</xdr:row>
      <xdr:rowOff>190499</xdr:rowOff>
    </xdr:from>
    <xdr:to>
      <xdr:col>9</xdr:col>
      <xdr:colOff>338666</xdr:colOff>
      <xdr:row>4</xdr:row>
      <xdr:rowOff>285749</xdr:rowOff>
    </xdr:to>
    <xdr:sp macro="" textlink="">
      <xdr:nvSpPr>
        <xdr:cNvPr id="3" name="Arrow: Left 2">
          <a:hlinkClick xmlns:r="http://schemas.openxmlformats.org/officeDocument/2006/relationships" r:id="rId2"/>
          <a:extLst>
            <a:ext uri="{FF2B5EF4-FFF2-40B4-BE49-F238E27FC236}">
              <a16:creationId xmlns:a16="http://schemas.microsoft.com/office/drawing/2014/main" id="{00000000-0008-0000-0D00-000003000000}"/>
            </a:ext>
          </a:extLst>
        </xdr:cNvPr>
        <xdr:cNvSpPr/>
      </xdr:nvSpPr>
      <xdr:spPr>
        <a:xfrm>
          <a:off x="12572999" y="677332"/>
          <a:ext cx="2677584" cy="529167"/>
        </a:xfrm>
        <a:prstGeom prst="leftArrow">
          <a:avLst/>
        </a:prstGeom>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ctr"/>
          <a:r>
            <a:rPr lang="en-US" sz="1600" b="1">
              <a:latin typeface="Sakkal Majalla" panose="02000000000000000000" pitchFamily="2" charset="-78"/>
              <a:cs typeface="Sakkal Majalla" panose="02000000000000000000" pitchFamily="2" charset="-78"/>
            </a:rPr>
            <a:t>Move Back</a:t>
          </a:r>
          <a:endParaRPr lang="ar-KW" sz="1600" b="1">
            <a:latin typeface="Sakkal Majalla" panose="02000000000000000000" pitchFamily="2" charset="-78"/>
            <a:cs typeface="Sakkal Majalla" panose="02000000000000000000" pitchFamily="2" charset="-78"/>
          </a:endParaRPr>
        </a:p>
      </xdr:txBody>
    </xdr:sp>
    <xdr:clientData/>
  </xdr:twoCellAnchor>
  <xdr:twoCellAnchor editAs="oneCell">
    <xdr:from>
      <xdr:col>5</xdr:col>
      <xdr:colOff>840315</xdr:colOff>
      <xdr:row>0</xdr:row>
      <xdr:rowOff>232833</xdr:rowOff>
    </xdr:from>
    <xdr:to>
      <xdr:col>5</xdr:col>
      <xdr:colOff>1354666</xdr:colOff>
      <xdr:row>3</xdr:row>
      <xdr:rowOff>41276</xdr:rowOff>
    </xdr:to>
    <xdr:pic>
      <xdr:nvPicPr>
        <xdr:cNvPr id="4" name="Graphic 3" descr="Arrow Right with solid fill">
          <a:hlinkClick xmlns:r="http://schemas.openxmlformats.org/officeDocument/2006/relationships" r:id="rId3"/>
          <a:extLst>
            <a:ext uri="{FF2B5EF4-FFF2-40B4-BE49-F238E27FC236}">
              <a16:creationId xmlns:a16="http://schemas.microsoft.com/office/drawing/2014/main" id="{00000000-0008-0000-0D00-000004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10809815" y="232833"/>
          <a:ext cx="514351" cy="295276"/>
        </a:xfrm>
        <a:prstGeom prst="rect">
          <a:avLst/>
        </a:prstGeom>
      </xdr:spPr>
    </xdr:pic>
    <xdr:clientData/>
  </xdr:twoCellAnchor>
  <xdr:twoCellAnchor editAs="oneCell">
    <xdr:from>
      <xdr:col>5</xdr:col>
      <xdr:colOff>345015</xdr:colOff>
      <xdr:row>0</xdr:row>
      <xdr:rowOff>232833</xdr:rowOff>
    </xdr:from>
    <xdr:to>
      <xdr:col>5</xdr:col>
      <xdr:colOff>716490</xdr:colOff>
      <xdr:row>3</xdr:row>
      <xdr:rowOff>41276</xdr:rowOff>
    </xdr:to>
    <xdr:pic>
      <xdr:nvPicPr>
        <xdr:cNvPr id="5" name="Graphic 4" descr="Arrow Right with solid fill">
          <a:hlinkClick xmlns:r="http://schemas.openxmlformats.org/officeDocument/2006/relationships" r:id="rId6"/>
          <a:extLst>
            <a:ext uri="{FF2B5EF4-FFF2-40B4-BE49-F238E27FC236}">
              <a16:creationId xmlns:a16="http://schemas.microsoft.com/office/drawing/2014/main" id="{00000000-0008-0000-0D00-000005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rot="10800000">
          <a:off x="10314515" y="232833"/>
          <a:ext cx="371475" cy="295276"/>
        </a:xfrm>
        <a:prstGeom prst="rect">
          <a:avLst/>
        </a:prstGeom>
      </xdr:spPr>
    </xdr:pic>
    <xdr:clientData/>
  </xdr:twoCellAnchor>
  <xdr:oneCellAnchor>
    <xdr:from>
      <xdr:col>5</xdr:col>
      <xdr:colOff>802216</xdr:colOff>
      <xdr:row>2</xdr:row>
      <xdr:rowOff>8466</xdr:rowOff>
    </xdr:from>
    <xdr:ext cx="779444" cy="264560"/>
    <xdr:sp macro="" textlink="">
      <xdr:nvSpPr>
        <xdr:cNvPr id="6" name="TextBox 5">
          <a:hlinkClick xmlns:r="http://schemas.openxmlformats.org/officeDocument/2006/relationships" r:id="rId1"/>
          <a:extLst>
            <a:ext uri="{FF2B5EF4-FFF2-40B4-BE49-F238E27FC236}">
              <a16:creationId xmlns:a16="http://schemas.microsoft.com/office/drawing/2014/main" id="{00000000-0008-0000-0D00-000006000000}"/>
            </a:ext>
          </a:extLst>
        </xdr:cNvPr>
        <xdr:cNvSpPr txBox="1"/>
      </xdr:nvSpPr>
      <xdr:spPr>
        <a:xfrm>
          <a:off x="10771716" y="442383"/>
          <a:ext cx="77944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1" anchor="t">
          <a:spAutoFit/>
        </a:bodyPr>
        <a:lstStyle/>
        <a:p>
          <a:r>
            <a:rPr lang="en-US" sz="1100"/>
            <a:t>next page </a:t>
          </a:r>
          <a:endParaRPr lang="ar-KW" sz="1100"/>
        </a:p>
      </xdr:txBody>
    </xdr:sp>
    <xdr:clientData/>
  </xdr:oneCellAnchor>
  <xdr:oneCellAnchor>
    <xdr:from>
      <xdr:col>5</xdr:col>
      <xdr:colOff>306916</xdr:colOff>
      <xdr:row>2</xdr:row>
      <xdr:rowOff>8466</xdr:rowOff>
    </xdr:from>
    <xdr:ext cx="450123" cy="264560"/>
    <xdr:sp macro="" textlink="">
      <xdr:nvSpPr>
        <xdr:cNvPr id="7" name="TextBox 6">
          <a:hlinkClick xmlns:r="http://schemas.openxmlformats.org/officeDocument/2006/relationships" r:id="rId2"/>
          <a:extLst>
            <a:ext uri="{FF2B5EF4-FFF2-40B4-BE49-F238E27FC236}">
              <a16:creationId xmlns:a16="http://schemas.microsoft.com/office/drawing/2014/main" id="{00000000-0008-0000-0D00-000007000000}"/>
            </a:ext>
          </a:extLst>
        </xdr:cNvPr>
        <xdr:cNvSpPr txBox="1"/>
      </xdr:nvSpPr>
      <xdr:spPr>
        <a:xfrm>
          <a:off x="10276416" y="442383"/>
          <a:ext cx="45012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1" anchor="t">
          <a:spAutoFit/>
        </a:bodyPr>
        <a:lstStyle/>
        <a:p>
          <a:r>
            <a:rPr lang="en-US" sz="1100"/>
            <a:t>back</a:t>
          </a:r>
          <a:endParaRPr lang="ar-KW" sz="1100"/>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6</xdr:col>
      <xdr:colOff>1100666</xdr:colOff>
      <xdr:row>0</xdr:row>
      <xdr:rowOff>137583</xdr:rowOff>
    </xdr:from>
    <xdr:to>
      <xdr:col>9</xdr:col>
      <xdr:colOff>507999</xdr:colOff>
      <xdr:row>3</xdr:row>
      <xdr:rowOff>184149</xdr:rowOff>
    </xdr:to>
    <xdr:sp macro="" textlink="">
      <xdr:nvSpPr>
        <xdr:cNvPr id="2" name="Arrow: Right 1">
          <a:hlinkClick xmlns:r="http://schemas.openxmlformats.org/officeDocument/2006/relationships" r:id="rId1"/>
          <a:extLst>
            <a:ext uri="{FF2B5EF4-FFF2-40B4-BE49-F238E27FC236}">
              <a16:creationId xmlns:a16="http://schemas.microsoft.com/office/drawing/2014/main" id="{00000000-0008-0000-0E00-000002000000}"/>
            </a:ext>
          </a:extLst>
        </xdr:cNvPr>
        <xdr:cNvSpPr/>
      </xdr:nvSpPr>
      <xdr:spPr>
        <a:xfrm>
          <a:off x="11477625" y="137583"/>
          <a:ext cx="0" cy="532341"/>
        </a:xfrm>
        <a:prstGeom prst="rightArrow">
          <a:avLst/>
        </a:prstGeom>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l"/>
          <a:r>
            <a:rPr lang="en-US" sz="1500" b="1">
              <a:latin typeface="Sakkal Majalla" panose="02000000000000000000" pitchFamily="2" charset="-78"/>
              <a:cs typeface="Sakkal Majalla" panose="02000000000000000000" pitchFamily="2" charset="-78"/>
            </a:rPr>
            <a:t>Move to next page- FinancialForm</a:t>
          </a:r>
          <a:endParaRPr lang="ar-KW" sz="1500" b="1">
            <a:latin typeface="Sakkal Majalla" panose="02000000000000000000" pitchFamily="2" charset="-78"/>
            <a:cs typeface="Sakkal Majalla" panose="02000000000000000000" pitchFamily="2" charset="-78"/>
          </a:endParaRPr>
        </a:p>
      </xdr:txBody>
    </xdr:sp>
    <xdr:clientData/>
  </xdr:twoCellAnchor>
  <xdr:twoCellAnchor>
    <xdr:from>
      <xdr:col>6</xdr:col>
      <xdr:colOff>1090082</xdr:colOff>
      <xdr:row>3</xdr:row>
      <xdr:rowOff>190499</xdr:rowOff>
    </xdr:from>
    <xdr:to>
      <xdr:col>9</xdr:col>
      <xdr:colOff>338666</xdr:colOff>
      <xdr:row>4</xdr:row>
      <xdr:rowOff>285749</xdr:rowOff>
    </xdr:to>
    <xdr:sp macro="" textlink="">
      <xdr:nvSpPr>
        <xdr:cNvPr id="3" name="Arrow: Left 2">
          <a:hlinkClick xmlns:r="http://schemas.openxmlformats.org/officeDocument/2006/relationships" r:id="rId2"/>
          <a:extLst>
            <a:ext uri="{FF2B5EF4-FFF2-40B4-BE49-F238E27FC236}">
              <a16:creationId xmlns:a16="http://schemas.microsoft.com/office/drawing/2014/main" id="{00000000-0008-0000-0E00-000003000000}"/>
            </a:ext>
          </a:extLst>
        </xdr:cNvPr>
        <xdr:cNvSpPr/>
      </xdr:nvSpPr>
      <xdr:spPr>
        <a:xfrm>
          <a:off x="11477625" y="676274"/>
          <a:ext cx="0" cy="523875"/>
        </a:xfrm>
        <a:prstGeom prst="leftArrow">
          <a:avLst/>
        </a:prstGeom>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ctr"/>
          <a:r>
            <a:rPr lang="en-US" sz="1600" b="1">
              <a:latin typeface="Sakkal Majalla" panose="02000000000000000000" pitchFamily="2" charset="-78"/>
              <a:cs typeface="Sakkal Majalla" panose="02000000000000000000" pitchFamily="2" charset="-78"/>
            </a:rPr>
            <a:t>Move Back</a:t>
          </a:r>
          <a:endParaRPr lang="ar-KW" sz="1600" b="1">
            <a:latin typeface="Sakkal Majalla" panose="02000000000000000000" pitchFamily="2" charset="-78"/>
            <a:cs typeface="Sakkal Majalla" panose="02000000000000000000" pitchFamily="2" charset="-78"/>
          </a:endParaRPr>
        </a:p>
      </xdr:txBody>
    </xdr:sp>
    <xdr:clientData/>
  </xdr:twoCellAnchor>
  <xdr:twoCellAnchor editAs="oneCell">
    <xdr:from>
      <xdr:col>5</xdr:col>
      <xdr:colOff>840315</xdr:colOff>
      <xdr:row>0</xdr:row>
      <xdr:rowOff>232833</xdr:rowOff>
    </xdr:from>
    <xdr:to>
      <xdr:col>5</xdr:col>
      <xdr:colOff>1354666</xdr:colOff>
      <xdr:row>3</xdr:row>
      <xdr:rowOff>41276</xdr:rowOff>
    </xdr:to>
    <xdr:pic>
      <xdr:nvPicPr>
        <xdr:cNvPr id="4" name="Graphic 3" descr="Arrow Right with solid fill">
          <a:hlinkClick xmlns:r="http://schemas.openxmlformats.org/officeDocument/2006/relationships" r:id="rId3"/>
          <a:extLst>
            <a:ext uri="{FF2B5EF4-FFF2-40B4-BE49-F238E27FC236}">
              <a16:creationId xmlns:a16="http://schemas.microsoft.com/office/drawing/2014/main" id="{00000000-0008-0000-0E00-000004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10803465" y="232833"/>
          <a:ext cx="514351" cy="294218"/>
        </a:xfrm>
        <a:prstGeom prst="rect">
          <a:avLst/>
        </a:prstGeom>
      </xdr:spPr>
    </xdr:pic>
    <xdr:clientData/>
  </xdr:twoCellAnchor>
  <xdr:twoCellAnchor editAs="oneCell">
    <xdr:from>
      <xdr:col>5</xdr:col>
      <xdr:colOff>345015</xdr:colOff>
      <xdr:row>0</xdr:row>
      <xdr:rowOff>232833</xdr:rowOff>
    </xdr:from>
    <xdr:to>
      <xdr:col>5</xdr:col>
      <xdr:colOff>716490</xdr:colOff>
      <xdr:row>3</xdr:row>
      <xdr:rowOff>41276</xdr:rowOff>
    </xdr:to>
    <xdr:pic>
      <xdr:nvPicPr>
        <xdr:cNvPr id="5" name="Graphic 4" descr="Arrow Right with solid fill">
          <a:hlinkClick xmlns:r="http://schemas.openxmlformats.org/officeDocument/2006/relationships" r:id="rId6"/>
          <a:extLst>
            <a:ext uri="{FF2B5EF4-FFF2-40B4-BE49-F238E27FC236}">
              <a16:creationId xmlns:a16="http://schemas.microsoft.com/office/drawing/2014/main" id="{00000000-0008-0000-0E00-000005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rot="10800000">
          <a:off x="10308165" y="232833"/>
          <a:ext cx="371475" cy="294218"/>
        </a:xfrm>
        <a:prstGeom prst="rect">
          <a:avLst/>
        </a:prstGeom>
      </xdr:spPr>
    </xdr:pic>
    <xdr:clientData/>
  </xdr:twoCellAnchor>
  <xdr:oneCellAnchor>
    <xdr:from>
      <xdr:col>5</xdr:col>
      <xdr:colOff>802216</xdr:colOff>
      <xdr:row>2</xdr:row>
      <xdr:rowOff>8466</xdr:rowOff>
    </xdr:from>
    <xdr:ext cx="779444" cy="264560"/>
    <xdr:sp macro="" textlink="">
      <xdr:nvSpPr>
        <xdr:cNvPr id="6" name="TextBox 5">
          <a:hlinkClick xmlns:r="http://schemas.openxmlformats.org/officeDocument/2006/relationships" r:id="rId1"/>
          <a:extLst>
            <a:ext uri="{FF2B5EF4-FFF2-40B4-BE49-F238E27FC236}">
              <a16:creationId xmlns:a16="http://schemas.microsoft.com/office/drawing/2014/main" id="{00000000-0008-0000-0E00-000006000000}"/>
            </a:ext>
          </a:extLst>
        </xdr:cNvPr>
        <xdr:cNvSpPr txBox="1"/>
      </xdr:nvSpPr>
      <xdr:spPr>
        <a:xfrm>
          <a:off x="10765366" y="446616"/>
          <a:ext cx="77944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1" anchor="t">
          <a:spAutoFit/>
        </a:bodyPr>
        <a:lstStyle/>
        <a:p>
          <a:r>
            <a:rPr lang="en-US" sz="1100"/>
            <a:t>next page </a:t>
          </a:r>
          <a:endParaRPr lang="ar-KW" sz="1100"/>
        </a:p>
      </xdr:txBody>
    </xdr:sp>
    <xdr:clientData/>
  </xdr:oneCellAnchor>
  <xdr:oneCellAnchor>
    <xdr:from>
      <xdr:col>5</xdr:col>
      <xdr:colOff>306916</xdr:colOff>
      <xdr:row>2</xdr:row>
      <xdr:rowOff>8466</xdr:rowOff>
    </xdr:from>
    <xdr:ext cx="450123" cy="264560"/>
    <xdr:sp macro="" textlink="">
      <xdr:nvSpPr>
        <xdr:cNvPr id="7" name="TextBox 6">
          <a:hlinkClick xmlns:r="http://schemas.openxmlformats.org/officeDocument/2006/relationships" r:id="rId2"/>
          <a:extLst>
            <a:ext uri="{FF2B5EF4-FFF2-40B4-BE49-F238E27FC236}">
              <a16:creationId xmlns:a16="http://schemas.microsoft.com/office/drawing/2014/main" id="{00000000-0008-0000-0E00-000007000000}"/>
            </a:ext>
          </a:extLst>
        </xdr:cNvPr>
        <xdr:cNvSpPr txBox="1"/>
      </xdr:nvSpPr>
      <xdr:spPr>
        <a:xfrm>
          <a:off x="10270066" y="446616"/>
          <a:ext cx="45012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1" anchor="t">
          <a:spAutoFit/>
        </a:bodyPr>
        <a:lstStyle/>
        <a:p>
          <a:r>
            <a:rPr lang="en-US" sz="1100"/>
            <a:t>back</a:t>
          </a:r>
          <a:endParaRPr lang="ar-KW" sz="1100"/>
        </a:p>
      </xdr:txBody>
    </xdr:sp>
    <xdr:clientData/>
  </xdr:oneCellAnchor>
</xdr:wsDr>
</file>

<file path=xl/drawings/drawing15.xml><?xml version="1.0" encoding="utf-8"?>
<xdr:wsDr xmlns:xdr="http://schemas.openxmlformats.org/drawingml/2006/spreadsheetDrawing" xmlns:a="http://schemas.openxmlformats.org/drawingml/2006/main">
  <xdr:twoCellAnchor>
    <xdr:from>
      <xdr:col>6</xdr:col>
      <xdr:colOff>1100666</xdr:colOff>
      <xdr:row>0</xdr:row>
      <xdr:rowOff>137583</xdr:rowOff>
    </xdr:from>
    <xdr:to>
      <xdr:col>9</xdr:col>
      <xdr:colOff>507999</xdr:colOff>
      <xdr:row>3</xdr:row>
      <xdr:rowOff>184149</xdr:rowOff>
    </xdr:to>
    <xdr:sp macro="" textlink="">
      <xdr:nvSpPr>
        <xdr:cNvPr id="2" name="Arrow: Right 1">
          <a:hlinkClick xmlns:r="http://schemas.openxmlformats.org/officeDocument/2006/relationships" r:id="rId1"/>
          <a:extLst>
            <a:ext uri="{FF2B5EF4-FFF2-40B4-BE49-F238E27FC236}">
              <a16:creationId xmlns:a16="http://schemas.microsoft.com/office/drawing/2014/main" id="{00000000-0008-0000-0F00-000002000000}"/>
            </a:ext>
          </a:extLst>
        </xdr:cNvPr>
        <xdr:cNvSpPr/>
      </xdr:nvSpPr>
      <xdr:spPr>
        <a:xfrm>
          <a:off x="11477625" y="137583"/>
          <a:ext cx="0" cy="532341"/>
        </a:xfrm>
        <a:prstGeom prst="rightArrow">
          <a:avLst/>
        </a:prstGeom>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l"/>
          <a:r>
            <a:rPr lang="en-US" sz="1500" b="1">
              <a:latin typeface="Sakkal Majalla" panose="02000000000000000000" pitchFamily="2" charset="-78"/>
              <a:cs typeface="Sakkal Majalla" panose="02000000000000000000" pitchFamily="2" charset="-78"/>
            </a:rPr>
            <a:t>Move to next page- FinancialForm</a:t>
          </a:r>
          <a:endParaRPr lang="ar-KW" sz="1500" b="1">
            <a:latin typeface="Sakkal Majalla" panose="02000000000000000000" pitchFamily="2" charset="-78"/>
            <a:cs typeface="Sakkal Majalla" panose="02000000000000000000" pitchFamily="2" charset="-78"/>
          </a:endParaRPr>
        </a:p>
      </xdr:txBody>
    </xdr:sp>
    <xdr:clientData/>
  </xdr:twoCellAnchor>
  <xdr:twoCellAnchor>
    <xdr:from>
      <xdr:col>6</xdr:col>
      <xdr:colOff>1090082</xdr:colOff>
      <xdr:row>3</xdr:row>
      <xdr:rowOff>190499</xdr:rowOff>
    </xdr:from>
    <xdr:to>
      <xdr:col>9</xdr:col>
      <xdr:colOff>338666</xdr:colOff>
      <xdr:row>4</xdr:row>
      <xdr:rowOff>285749</xdr:rowOff>
    </xdr:to>
    <xdr:sp macro="" textlink="">
      <xdr:nvSpPr>
        <xdr:cNvPr id="3" name="Arrow: Left 2">
          <a:hlinkClick xmlns:r="http://schemas.openxmlformats.org/officeDocument/2006/relationships" r:id="rId2"/>
          <a:extLst>
            <a:ext uri="{FF2B5EF4-FFF2-40B4-BE49-F238E27FC236}">
              <a16:creationId xmlns:a16="http://schemas.microsoft.com/office/drawing/2014/main" id="{00000000-0008-0000-0F00-000003000000}"/>
            </a:ext>
          </a:extLst>
        </xdr:cNvPr>
        <xdr:cNvSpPr/>
      </xdr:nvSpPr>
      <xdr:spPr>
        <a:xfrm>
          <a:off x="11477625" y="676274"/>
          <a:ext cx="0" cy="523875"/>
        </a:xfrm>
        <a:prstGeom prst="leftArrow">
          <a:avLst/>
        </a:prstGeom>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ctr"/>
          <a:r>
            <a:rPr lang="en-US" sz="1600" b="1">
              <a:latin typeface="Sakkal Majalla" panose="02000000000000000000" pitchFamily="2" charset="-78"/>
              <a:cs typeface="Sakkal Majalla" panose="02000000000000000000" pitchFamily="2" charset="-78"/>
            </a:rPr>
            <a:t>Move Back</a:t>
          </a:r>
          <a:endParaRPr lang="ar-KW" sz="1600" b="1">
            <a:latin typeface="Sakkal Majalla" panose="02000000000000000000" pitchFamily="2" charset="-78"/>
            <a:cs typeface="Sakkal Majalla" panose="02000000000000000000" pitchFamily="2" charset="-78"/>
          </a:endParaRPr>
        </a:p>
      </xdr:txBody>
    </xdr:sp>
    <xdr:clientData/>
  </xdr:twoCellAnchor>
  <xdr:twoCellAnchor editAs="oneCell">
    <xdr:from>
      <xdr:col>5</xdr:col>
      <xdr:colOff>840315</xdr:colOff>
      <xdr:row>0</xdr:row>
      <xdr:rowOff>232833</xdr:rowOff>
    </xdr:from>
    <xdr:to>
      <xdr:col>5</xdr:col>
      <xdr:colOff>1354666</xdr:colOff>
      <xdr:row>3</xdr:row>
      <xdr:rowOff>41276</xdr:rowOff>
    </xdr:to>
    <xdr:pic>
      <xdr:nvPicPr>
        <xdr:cNvPr id="4" name="Graphic 3" descr="Arrow Right with solid fill">
          <a:hlinkClick xmlns:r="http://schemas.openxmlformats.org/officeDocument/2006/relationships" r:id="rId3"/>
          <a:extLst>
            <a:ext uri="{FF2B5EF4-FFF2-40B4-BE49-F238E27FC236}">
              <a16:creationId xmlns:a16="http://schemas.microsoft.com/office/drawing/2014/main" id="{00000000-0008-0000-0F00-000004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10803465" y="232833"/>
          <a:ext cx="514351" cy="294218"/>
        </a:xfrm>
        <a:prstGeom prst="rect">
          <a:avLst/>
        </a:prstGeom>
      </xdr:spPr>
    </xdr:pic>
    <xdr:clientData/>
  </xdr:twoCellAnchor>
  <xdr:twoCellAnchor editAs="oneCell">
    <xdr:from>
      <xdr:col>5</xdr:col>
      <xdr:colOff>345015</xdr:colOff>
      <xdr:row>0</xdr:row>
      <xdr:rowOff>232833</xdr:rowOff>
    </xdr:from>
    <xdr:to>
      <xdr:col>5</xdr:col>
      <xdr:colOff>716490</xdr:colOff>
      <xdr:row>3</xdr:row>
      <xdr:rowOff>41276</xdr:rowOff>
    </xdr:to>
    <xdr:pic>
      <xdr:nvPicPr>
        <xdr:cNvPr id="5" name="Graphic 4" descr="Arrow Right with solid fill">
          <a:hlinkClick xmlns:r="http://schemas.openxmlformats.org/officeDocument/2006/relationships" r:id="rId6"/>
          <a:extLst>
            <a:ext uri="{FF2B5EF4-FFF2-40B4-BE49-F238E27FC236}">
              <a16:creationId xmlns:a16="http://schemas.microsoft.com/office/drawing/2014/main" id="{00000000-0008-0000-0F00-000005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rot="10800000">
          <a:off x="10308165" y="232833"/>
          <a:ext cx="371475" cy="294218"/>
        </a:xfrm>
        <a:prstGeom prst="rect">
          <a:avLst/>
        </a:prstGeom>
      </xdr:spPr>
    </xdr:pic>
    <xdr:clientData/>
  </xdr:twoCellAnchor>
  <xdr:oneCellAnchor>
    <xdr:from>
      <xdr:col>5</xdr:col>
      <xdr:colOff>802216</xdr:colOff>
      <xdr:row>2</xdr:row>
      <xdr:rowOff>8466</xdr:rowOff>
    </xdr:from>
    <xdr:ext cx="779444" cy="264560"/>
    <xdr:sp macro="" textlink="">
      <xdr:nvSpPr>
        <xdr:cNvPr id="6" name="TextBox 5">
          <a:hlinkClick xmlns:r="http://schemas.openxmlformats.org/officeDocument/2006/relationships" r:id="rId1"/>
          <a:extLst>
            <a:ext uri="{FF2B5EF4-FFF2-40B4-BE49-F238E27FC236}">
              <a16:creationId xmlns:a16="http://schemas.microsoft.com/office/drawing/2014/main" id="{00000000-0008-0000-0F00-000006000000}"/>
            </a:ext>
          </a:extLst>
        </xdr:cNvPr>
        <xdr:cNvSpPr txBox="1"/>
      </xdr:nvSpPr>
      <xdr:spPr>
        <a:xfrm>
          <a:off x="10765366" y="446616"/>
          <a:ext cx="77944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1" anchor="t">
          <a:spAutoFit/>
        </a:bodyPr>
        <a:lstStyle/>
        <a:p>
          <a:r>
            <a:rPr lang="en-US" sz="1100"/>
            <a:t>next page </a:t>
          </a:r>
          <a:endParaRPr lang="ar-KW" sz="1100"/>
        </a:p>
      </xdr:txBody>
    </xdr:sp>
    <xdr:clientData/>
  </xdr:oneCellAnchor>
  <xdr:oneCellAnchor>
    <xdr:from>
      <xdr:col>5</xdr:col>
      <xdr:colOff>306916</xdr:colOff>
      <xdr:row>2</xdr:row>
      <xdr:rowOff>8466</xdr:rowOff>
    </xdr:from>
    <xdr:ext cx="450123" cy="264560"/>
    <xdr:sp macro="" textlink="">
      <xdr:nvSpPr>
        <xdr:cNvPr id="7" name="TextBox 6">
          <a:hlinkClick xmlns:r="http://schemas.openxmlformats.org/officeDocument/2006/relationships" r:id="rId2"/>
          <a:extLst>
            <a:ext uri="{FF2B5EF4-FFF2-40B4-BE49-F238E27FC236}">
              <a16:creationId xmlns:a16="http://schemas.microsoft.com/office/drawing/2014/main" id="{00000000-0008-0000-0F00-000007000000}"/>
            </a:ext>
          </a:extLst>
        </xdr:cNvPr>
        <xdr:cNvSpPr txBox="1"/>
      </xdr:nvSpPr>
      <xdr:spPr>
        <a:xfrm>
          <a:off x="10270066" y="446616"/>
          <a:ext cx="45012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1" anchor="t">
          <a:spAutoFit/>
        </a:bodyPr>
        <a:lstStyle/>
        <a:p>
          <a:r>
            <a:rPr lang="en-US" sz="1100"/>
            <a:t>back</a:t>
          </a:r>
          <a:endParaRPr lang="ar-KW" sz="1100"/>
        </a:p>
      </xdr:txBody>
    </xdr:sp>
    <xdr:clientData/>
  </xdr:oneCellAnchor>
</xdr:wsDr>
</file>

<file path=xl/drawings/drawing16.xml><?xml version="1.0" encoding="utf-8"?>
<xdr:wsDr xmlns:xdr="http://schemas.openxmlformats.org/drawingml/2006/spreadsheetDrawing" xmlns:a="http://schemas.openxmlformats.org/drawingml/2006/main">
  <xdr:twoCellAnchor>
    <xdr:from>
      <xdr:col>0</xdr:col>
      <xdr:colOff>0</xdr:colOff>
      <xdr:row>57</xdr:row>
      <xdr:rowOff>13607</xdr:rowOff>
    </xdr:from>
    <xdr:to>
      <xdr:col>0</xdr:col>
      <xdr:colOff>2979964</xdr:colOff>
      <xdr:row>60</xdr:row>
      <xdr:rowOff>1125750</xdr:rowOff>
    </xdr:to>
    <xdr:sp macro="" textlink="" fLocksText="0">
      <xdr:nvSpPr>
        <xdr:cNvPr id="2" name="TextBox 1">
          <a:extLst>
            <a:ext uri="{FF2B5EF4-FFF2-40B4-BE49-F238E27FC236}">
              <a16:creationId xmlns:a16="http://schemas.microsoft.com/office/drawing/2014/main" id="{00000000-0008-0000-1200-000002000000}"/>
            </a:ext>
          </a:extLst>
        </xdr:cNvPr>
        <xdr:cNvSpPr txBox="1">
          <a:spLocks noChangeAspect="1"/>
        </xdr:cNvSpPr>
      </xdr:nvSpPr>
      <xdr:spPr>
        <a:xfrm>
          <a:off x="0" y="16559893"/>
          <a:ext cx="2979964" cy="2364000"/>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800">
              <a:ln w="3175">
                <a:noFill/>
                <a:prstDash val="solid"/>
              </a:ln>
              <a:latin typeface="Sakkal Majalla" panose="02000000000000000000" pitchFamily="2" charset="-78"/>
              <a:cs typeface="Sakkal Majalla" panose="02000000000000000000" pitchFamily="2" charset="-78"/>
            </a:rPr>
            <a:t>Signature  :  ------------------------------</a:t>
          </a:r>
        </a:p>
        <a:p>
          <a:endParaRPr lang="en-US" sz="1800">
            <a:ln w="3175">
              <a:noFill/>
              <a:prstDash val="solid"/>
            </a:ln>
            <a:latin typeface="Sakkal Majalla" panose="02000000000000000000" pitchFamily="2" charset="-78"/>
            <a:cs typeface="Sakkal Majalla" panose="02000000000000000000" pitchFamily="2" charset="-78"/>
          </a:endParaRPr>
        </a:p>
        <a:p>
          <a:r>
            <a:rPr lang="en-US" sz="1800">
              <a:ln w="3175">
                <a:noFill/>
                <a:prstDash val="solid"/>
              </a:ln>
              <a:latin typeface="Sakkal Majalla" panose="02000000000000000000" pitchFamily="2" charset="-78"/>
              <a:cs typeface="Sakkal Majalla" panose="02000000000000000000" pitchFamily="2" charset="-78"/>
            </a:rPr>
            <a:t>Date         </a:t>
          </a:r>
          <a:r>
            <a:rPr lang="en-US" sz="1800" baseline="0">
              <a:ln w="3175">
                <a:noFill/>
                <a:prstDash val="solid"/>
              </a:ln>
              <a:latin typeface="Sakkal Majalla" panose="02000000000000000000" pitchFamily="2" charset="-78"/>
              <a:cs typeface="Sakkal Majalla" panose="02000000000000000000" pitchFamily="2" charset="-78"/>
            </a:rPr>
            <a:t> </a:t>
          </a:r>
          <a:r>
            <a:rPr lang="en-US" sz="1800">
              <a:ln w="3175">
                <a:noFill/>
                <a:prstDash val="solid"/>
              </a:ln>
              <a:latin typeface="Sakkal Majalla" panose="02000000000000000000" pitchFamily="2" charset="-78"/>
              <a:cs typeface="Sakkal Majalla" panose="02000000000000000000" pitchFamily="2" charset="-78"/>
            </a:rPr>
            <a:t>  :  ------------------------------                        </a:t>
          </a:r>
        </a:p>
        <a:p>
          <a:pPr algn="l"/>
          <a:r>
            <a:rPr lang="en-US" sz="2000">
              <a:ln w="3175">
                <a:noFill/>
                <a:prstDash val="solid"/>
              </a:ln>
              <a:latin typeface="Sakkal Majalla" panose="02000000000000000000" pitchFamily="2" charset="-78"/>
              <a:cs typeface="Sakkal Majalla" panose="02000000000000000000" pitchFamily="2" charset="-78"/>
            </a:rPr>
            <a:t> 	    </a:t>
          </a:r>
          <a:r>
            <a:rPr lang="en-US" sz="2000" b="1">
              <a:ln w="3175">
                <a:noFill/>
                <a:prstDash val="solid"/>
              </a:ln>
              <a:latin typeface="Sakkal Majalla" panose="02000000000000000000" pitchFamily="2" charset="-78"/>
              <a:cs typeface="Sakkal Majalla" panose="02000000000000000000" pitchFamily="2" charset="-78"/>
            </a:rPr>
            <a:t>Lead Consultant  	</a:t>
          </a:r>
          <a:r>
            <a:rPr lang="en-US" sz="2000" b="1" baseline="0">
              <a:ln w="3175">
                <a:noFill/>
                <a:prstDash val="solid"/>
              </a:ln>
              <a:latin typeface="Sakkal Majalla" panose="02000000000000000000" pitchFamily="2" charset="-78"/>
              <a:cs typeface="Sakkal Majalla" panose="02000000000000000000" pitchFamily="2" charset="-78"/>
            </a:rPr>
            <a:t>              </a:t>
          </a:r>
          <a:r>
            <a:rPr lang="en-US" sz="2000" b="1">
              <a:ln w="3175">
                <a:noFill/>
                <a:prstDash val="solid"/>
              </a:ln>
              <a:latin typeface="Sakkal Majalla" panose="02000000000000000000" pitchFamily="2" charset="-78"/>
              <a:cs typeface="Sakkal Majalla" panose="02000000000000000000" pitchFamily="2" charset="-78"/>
            </a:rPr>
            <a:t> </a:t>
          </a:r>
        </a:p>
      </xdr:txBody>
    </xdr:sp>
    <xdr:clientData/>
  </xdr:twoCellAnchor>
  <xdr:twoCellAnchor>
    <xdr:from>
      <xdr:col>0</xdr:col>
      <xdr:colOff>2979962</xdr:colOff>
      <xdr:row>57</xdr:row>
      <xdr:rowOff>13607</xdr:rowOff>
    </xdr:from>
    <xdr:to>
      <xdr:col>1</xdr:col>
      <xdr:colOff>3578678</xdr:colOff>
      <xdr:row>60</xdr:row>
      <xdr:rowOff>1126432</xdr:rowOff>
    </xdr:to>
    <xdr:sp macro="" textlink="" fLocksText="0">
      <xdr:nvSpPr>
        <xdr:cNvPr id="3" name="TextBox 2">
          <a:extLst>
            <a:ext uri="{FF2B5EF4-FFF2-40B4-BE49-F238E27FC236}">
              <a16:creationId xmlns:a16="http://schemas.microsoft.com/office/drawing/2014/main" id="{00000000-0008-0000-1200-000003000000}"/>
            </a:ext>
          </a:extLst>
        </xdr:cNvPr>
        <xdr:cNvSpPr txBox="1">
          <a:spLocks noChangeAspect="1"/>
        </xdr:cNvSpPr>
      </xdr:nvSpPr>
      <xdr:spPr>
        <a:xfrm>
          <a:off x="2979962" y="12994821"/>
          <a:ext cx="3660323" cy="2364682"/>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800">
              <a:ln w="3175">
                <a:noFill/>
                <a:prstDash val="solid"/>
              </a:ln>
              <a:latin typeface="Sakkal Majalla" panose="02000000000000000000" pitchFamily="2" charset="-78"/>
              <a:cs typeface="Sakkal Majalla" panose="02000000000000000000" pitchFamily="2" charset="-78"/>
            </a:rPr>
            <a:t>----------------------------------</a:t>
          </a:r>
        </a:p>
        <a:p>
          <a:pPr algn="ctr"/>
          <a:endParaRPr lang="en-US" sz="1800">
            <a:ln w="3175">
              <a:noFill/>
              <a:prstDash val="solid"/>
            </a:ln>
            <a:latin typeface="Sakkal Majalla" panose="02000000000000000000" pitchFamily="2" charset="-78"/>
            <a:cs typeface="Sakkal Majalla" panose="02000000000000000000" pitchFamily="2" charset="-78"/>
          </a:endParaRPr>
        </a:p>
        <a:p>
          <a:pPr algn="ctr"/>
          <a:r>
            <a:rPr lang="en-US" sz="1800">
              <a:ln w="3175">
                <a:noFill/>
                <a:prstDash val="solid"/>
              </a:ln>
              <a:latin typeface="Sakkal Majalla" panose="02000000000000000000" pitchFamily="2" charset="-78"/>
              <a:cs typeface="Sakkal Majalla" panose="02000000000000000000" pitchFamily="2" charset="-78"/>
            </a:rPr>
            <a:t>----------------------------------</a:t>
          </a:r>
        </a:p>
        <a:p>
          <a:pPr algn="ctr"/>
          <a:r>
            <a:rPr lang="en-US" sz="2000" b="1">
              <a:ln w="3175">
                <a:noFill/>
                <a:prstDash val="solid"/>
              </a:ln>
              <a:latin typeface="Sakkal Majalla" panose="02000000000000000000" pitchFamily="2" charset="-78"/>
              <a:cs typeface="Sakkal Majalla" panose="02000000000000000000" pitchFamily="2" charset="-78"/>
            </a:rPr>
            <a:t>Department Chairman</a:t>
          </a:r>
        </a:p>
      </xdr:txBody>
    </xdr:sp>
    <xdr:clientData/>
  </xdr:twoCellAnchor>
  <xdr:twoCellAnchor>
    <xdr:from>
      <xdr:col>1</xdr:col>
      <xdr:colOff>3578679</xdr:colOff>
      <xdr:row>57</xdr:row>
      <xdr:rowOff>13610</xdr:rowOff>
    </xdr:from>
    <xdr:to>
      <xdr:col>3</xdr:col>
      <xdr:colOff>449035</xdr:colOff>
      <xdr:row>60</xdr:row>
      <xdr:rowOff>1126435</xdr:rowOff>
    </xdr:to>
    <xdr:sp macro="" textlink="" fLocksText="0">
      <xdr:nvSpPr>
        <xdr:cNvPr id="4" name="TextBox 3">
          <a:extLst>
            <a:ext uri="{FF2B5EF4-FFF2-40B4-BE49-F238E27FC236}">
              <a16:creationId xmlns:a16="http://schemas.microsoft.com/office/drawing/2014/main" id="{00000000-0008-0000-1200-000004000000}"/>
            </a:ext>
          </a:extLst>
        </xdr:cNvPr>
        <xdr:cNvSpPr txBox="1">
          <a:spLocks noChangeAspect="1"/>
        </xdr:cNvSpPr>
      </xdr:nvSpPr>
      <xdr:spPr>
        <a:xfrm>
          <a:off x="6640286" y="12994824"/>
          <a:ext cx="4150178" cy="2364682"/>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n-US" sz="1800">
            <a:ln w="3175">
              <a:noFill/>
              <a:prstDash val="solid"/>
            </a:ln>
            <a:latin typeface="Sakkal Majalla" panose="02000000000000000000" pitchFamily="2" charset="-78"/>
            <a:cs typeface="Sakkal Majalla" panose="02000000000000000000" pitchFamily="2" charset="-78"/>
          </a:endParaRPr>
        </a:p>
        <a:p>
          <a:pPr algn="ctr"/>
          <a:r>
            <a:rPr lang="en-US" sz="1800">
              <a:ln w="3175">
                <a:noFill/>
                <a:prstDash val="solid"/>
              </a:ln>
              <a:latin typeface="Sakkal Majalla" panose="02000000000000000000" pitchFamily="2" charset="-78"/>
              <a:cs typeface="Sakkal Majalla" panose="02000000000000000000" pitchFamily="2" charset="-78"/>
            </a:rPr>
            <a:t>-----------------------------------</a:t>
          </a:r>
        </a:p>
        <a:p>
          <a:pPr algn="ctr"/>
          <a:endParaRPr lang="en-US" sz="1800">
            <a:ln w="3175">
              <a:noFill/>
              <a:prstDash val="solid"/>
            </a:ln>
            <a:latin typeface="Sakkal Majalla" panose="02000000000000000000" pitchFamily="2" charset="-78"/>
            <a:cs typeface="Sakkal Majalla" panose="02000000000000000000" pitchFamily="2" charset="-78"/>
          </a:endParaRPr>
        </a:p>
        <a:p>
          <a:pPr algn="ctr"/>
          <a:r>
            <a:rPr lang="en-US" sz="2000" b="1">
              <a:ln w="3175">
                <a:noFill/>
                <a:prstDash val="solid"/>
              </a:ln>
              <a:solidFill>
                <a:schemeClr val="dk1"/>
              </a:solidFill>
              <a:latin typeface="Sakkal Majalla" panose="02000000000000000000" pitchFamily="2" charset="-78"/>
              <a:ea typeface="+mn-ea"/>
              <a:cs typeface="Sakkal Majalla" panose="02000000000000000000" pitchFamily="2" charset="-78"/>
            </a:rPr>
            <a:t>----------------------------------</a:t>
          </a:r>
        </a:p>
        <a:p>
          <a:pPr algn="ctr"/>
          <a:r>
            <a:rPr lang="en-US" sz="2000" b="1">
              <a:ln w="3175">
                <a:noFill/>
                <a:prstDash val="solid"/>
              </a:ln>
              <a:solidFill>
                <a:schemeClr val="dk1"/>
              </a:solidFill>
              <a:latin typeface="Sakkal Majalla" panose="02000000000000000000" pitchFamily="2" charset="-78"/>
              <a:ea typeface="+mn-ea"/>
              <a:cs typeface="Sakkal Majalla" panose="02000000000000000000" pitchFamily="2" charset="-78"/>
            </a:rPr>
            <a:t>VDPCT</a:t>
          </a:r>
        </a:p>
      </xdr:txBody>
    </xdr:sp>
    <xdr:clientData/>
  </xdr:twoCellAnchor>
  <xdr:twoCellAnchor>
    <xdr:from>
      <xdr:col>3</xdr:col>
      <xdr:colOff>449035</xdr:colOff>
      <xdr:row>57</xdr:row>
      <xdr:rowOff>13607</xdr:rowOff>
    </xdr:from>
    <xdr:to>
      <xdr:col>5</xdr:col>
      <xdr:colOff>2721</xdr:colOff>
      <xdr:row>60</xdr:row>
      <xdr:rowOff>1125750</xdr:rowOff>
    </xdr:to>
    <xdr:sp macro="" textlink="" fLocksText="0">
      <xdr:nvSpPr>
        <xdr:cNvPr id="5" name="TextBox 4">
          <a:extLst>
            <a:ext uri="{FF2B5EF4-FFF2-40B4-BE49-F238E27FC236}">
              <a16:creationId xmlns:a16="http://schemas.microsoft.com/office/drawing/2014/main" id="{00000000-0008-0000-1200-000005000000}"/>
            </a:ext>
          </a:extLst>
        </xdr:cNvPr>
        <xdr:cNvSpPr txBox="1">
          <a:spLocks noChangeAspect="1"/>
        </xdr:cNvSpPr>
      </xdr:nvSpPr>
      <xdr:spPr>
        <a:xfrm>
          <a:off x="10790464" y="12994821"/>
          <a:ext cx="3037114" cy="2364000"/>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800">
              <a:ln w="3175">
                <a:noFill/>
                <a:prstDash val="solid"/>
              </a:ln>
              <a:latin typeface="Sakkal Majalla" panose="02000000000000000000" pitchFamily="2" charset="-78"/>
              <a:cs typeface="Sakkal Majalla" panose="02000000000000000000" pitchFamily="2" charset="-78"/>
            </a:rPr>
            <a:t>-----------------------------------</a:t>
          </a:r>
        </a:p>
        <a:p>
          <a:pPr algn="ctr"/>
          <a:endParaRPr lang="en-US" sz="1800">
            <a:ln w="3175">
              <a:noFill/>
              <a:prstDash val="solid"/>
            </a:ln>
            <a:latin typeface="Sakkal Majalla" panose="02000000000000000000" pitchFamily="2" charset="-78"/>
            <a:cs typeface="Sakkal Majalla" panose="02000000000000000000" pitchFamily="2" charset="-78"/>
          </a:endParaRPr>
        </a:p>
        <a:p>
          <a:pPr algn="ctr"/>
          <a:r>
            <a:rPr lang="en-US" sz="2000" b="1">
              <a:ln w="3175">
                <a:noFill/>
                <a:prstDash val="solid"/>
              </a:ln>
              <a:solidFill>
                <a:schemeClr val="dk1"/>
              </a:solidFill>
              <a:latin typeface="Sakkal Majalla" panose="02000000000000000000" pitchFamily="2" charset="-78"/>
              <a:ea typeface="+mn-ea"/>
              <a:cs typeface="Sakkal Majalla" panose="02000000000000000000" pitchFamily="2" charset="-78"/>
            </a:rPr>
            <a:t>--------------------------------- </a:t>
          </a:r>
        </a:p>
        <a:p>
          <a:pPr algn="ctr"/>
          <a:r>
            <a:rPr lang="en-US" sz="2000" b="1">
              <a:ln w="3175">
                <a:noFill/>
                <a:prstDash val="solid"/>
              </a:ln>
              <a:solidFill>
                <a:schemeClr val="dk1"/>
              </a:solidFill>
              <a:latin typeface="Sakkal Majalla" panose="02000000000000000000" pitchFamily="2" charset="-78"/>
              <a:ea typeface="+mn-ea"/>
              <a:cs typeface="Sakkal Majalla" panose="02000000000000000000" pitchFamily="2" charset="-78"/>
            </a:rPr>
            <a:t>     COEP Dean </a:t>
          </a:r>
        </a:p>
      </xdr:txBody>
    </xdr:sp>
    <xdr:clientData/>
  </xdr:twoCellAnchor>
  <xdr:twoCellAnchor>
    <xdr:from>
      <xdr:col>6</xdr:col>
      <xdr:colOff>1619250</xdr:colOff>
      <xdr:row>0</xdr:row>
      <xdr:rowOff>590550</xdr:rowOff>
    </xdr:from>
    <xdr:to>
      <xdr:col>7</xdr:col>
      <xdr:colOff>666750</xdr:colOff>
      <xdr:row>1</xdr:row>
      <xdr:rowOff>666750</xdr:rowOff>
    </xdr:to>
    <xdr:sp macro="" textlink="">
      <xdr:nvSpPr>
        <xdr:cNvPr id="7" name="Arrow: Right 6">
          <a:hlinkClick xmlns:r="http://schemas.openxmlformats.org/officeDocument/2006/relationships" r:id="rId1"/>
          <a:extLst>
            <a:ext uri="{FF2B5EF4-FFF2-40B4-BE49-F238E27FC236}">
              <a16:creationId xmlns:a16="http://schemas.microsoft.com/office/drawing/2014/main" id="{00000000-0008-0000-1200-000007000000}"/>
            </a:ext>
          </a:extLst>
        </xdr:cNvPr>
        <xdr:cNvSpPr/>
      </xdr:nvSpPr>
      <xdr:spPr>
        <a:xfrm>
          <a:off x="24345900" y="590550"/>
          <a:ext cx="4495800" cy="800100"/>
        </a:xfrm>
        <a:prstGeom prst="rightArrow">
          <a:avLst/>
        </a:prstGeom>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l"/>
          <a:r>
            <a:rPr lang="en-US" sz="2000" b="1">
              <a:latin typeface="Sakkal Majalla" panose="02000000000000000000" pitchFamily="2" charset="-78"/>
              <a:cs typeface="Sakkal Majalla" panose="02000000000000000000" pitchFamily="2" charset="-78"/>
            </a:rPr>
            <a:t>Move to next page- Undertaking&amp;Commitment </a:t>
          </a:r>
          <a:endParaRPr lang="ar-KW" sz="2000" b="1">
            <a:latin typeface="Sakkal Majalla" panose="02000000000000000000" pitchFamily="2" charset="-78"/>
            <a:cs typeface="Sakkal Majalla" panose="02000000000000000000" pitchFamily="2" charset="-78"/>
          </a:endParaRPr>
        </a:p>
      </xdr:txBody>
    </xdr:sp>
    <xdr:clientData/>
  </xdr:twoCellAnchor>
  <xdr:twoCellAnchor>
    <xdr:from>
      <xdr:col>6</xdr:col>
      <xdr:colOff>1638300</xdr:colOff>
      <xdr:row>2</xdr:row>
      <xdr:rowOff>190500</xdr:rowOff>
    </xdr:from>
    <xdr:to>
      <xdr:col>7</xdr:col>
      <xdr:colOff>419100</xdr:colOff>
      <xdr:row>3</xdr:row>
      <xdr:rowOff>381000</xdr:rowOff>
    </xdr:to>
    <xdr:sp macro="" textlink="">
      <xdr:nvSpPr>
        <xdr:cNvPr id="8" name="Arrow: Left 7">
          <a:hlinkClick xmlns:r="http://schemas.openxmlformats.org/officeDocument/2006/relationships" r:id="rId2"/>
          <a:extLst>
            <a:ext uri="{FF2B5EF4-FFF2-40B4-BE49-F238E27FC236}">
              <a16:creationId xmlns:a16="http://schemas.microsoft.com/office/drawing/2014/main" id="{00000000-0008-0000-1200-000008000000}"/>
            </a:ext>
          </a:extLst>
        </xdr:cNvPr>
        <xdr:cNvSpPr/>
      </xdr:nvSpPr>
      <xdr:spPr>
        <a:xfrm>
          <a:off x="24364950" y="1676400"/>
          <a:ext cx="4229100" cy="781050"/>
        </a:xfrm>
        <a:prstGeom prst="leftArrow">
          <a:avLst/>
        </a:prstGeom>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ctr"/>
          <a:r>
            <a:rPr lang="en-US" sz="1600" b="1">
              <a:latin typeface="Sakkal Majalla" panose="02000000000000000000" pitchFamily="2" charset="-78"/>
              <a:cs typeface="Sakkal Majalla" panose="02000000000000000000" pitchFamily="2" charset="-78"/>
            </a:rPr>
            <a:t>Move Back</a:t>
          </a:r>
          <a:endParaRPr lang="ar-KW" sz="1600" b="1">
            <a:latin typeface="Sakkal Majalla" panose="02000000000000000000" pitchFamily="2" charset="-78"/>
            <a:cs typeface="Sakkal Majalla" panose="02000000000000000000" pitchFamily="2" charset="-78"/>
          </a:endParaRPr>
        </a:p>
      </xdr:txBody>
    </xdr:sp>
    <xdr:clientData/>
  </xdr:twoCellAnchor>
  <xdr:twoCellAnchor editAs="oneCell">
    <xdr:from>
      <xdr:col>5</xdr:col>
      <xdr:colOff>1352549</xdr:colOff>
      <xdr:row>1</xdr:row>
      <xdr:rowOff>38100</xdr:rowOff>
    </xdr:from>
    <xdr:to>
      <xdr:col>5</xdr:col>
      <xdr:colOff>1866900</xdr:colOff>
      <xdr:row>1</xdr:row>
      <xdr:rowOff>333376</xdr:rowOff>
    </xdr:to>
    <xdr:pic>
      <xdr:nvPicPr>
        <xdr:cNvPr id="6" name="Graphic 5" descr="Arrow Right with solid fill">
          <a:hlinkClick xmlns:r="http://schemas.openxmlformats.org/officeDocument/2006/relationships" r:id="rId1"/>
          <a:extLst>
            <a:ext uri="{FF2B5EF4-FFF2-40B4-BE49-F238E27FC236}">
              <a16:creationId xmlns:a16="http://schemas.microsoft.com/office/drawing/2014/main" id="{00000000-0008-0000-1200-000006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20345399" y="762000"/>
          <a:ext cx="514351" cy="295276"/>
        </a:xfrm>
        <a:prstGeom prst="rect">
          <a:avLst/>
        </a:prstGeom>
      </xdr:spPr>
    </xdr:pic>
    <xdr:clientData/>
  </xdr:twoCellAnchor>
  <xdr:twoCellAnchor editAs="oneCell">
    <xdr:from>
      <xdr:col>5</xdr:col>
      <xdr:colOff>857249</xdr:colOff>
      <xdr:row>1</xdr:row>
      <xdr:rowOff>38100</xdr:rowOff>
    </xdr:from>
    <xdr:to>
      <xdr:col>5</xdr:col>
      <xdr:colOff>1228724</xdr:colOff>
      <xdr:row>1</xdr:row>
      <xdr:rowOff>333376</xdr:rowOff>
    </xdr:to>
    <xdr:pic>
      <xdr:nvPicPr>
        <xdr:cNvPr id="9" name="Graphic 8" descr="Arrow Right with solid fill">
          <a:hlinkClick xmlns:r="http://schemas.openxmlformats.org/officeDocument/2006/relationships" r:id="rId5"/>
          <a:extLst>
            <a:ext uri="{FF2B5EF4-FFF2-40B4-BE49-F238E27FC236}">
              <a16:creationId xmlns:a16="http://schemas.microsoft.com/office/drawing/2014/main" id="{00000000-0008-0000-1200-000009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rot="10800000">
          <a:off x="19850099" y="762000"/>
          <a:ext cx="371475" cy="295276"/>
        </a:xfrm>
        <a:prstGeom prst="rect">
          <a:avLst/>
        </a:prstGeom>
      </xdr:spPr>
    </xdr:pic>
    <xdr:clientData/>
  </xdr:twoCellAnchor>
  <xdr:oneCellAnchor>
    <xdr:from>
      <xdr:col>5</xdr:col>
      <xdr:colOff>1314450</xdr:colOff>
      <xdr:row>1</xdr:row>
      <xdr:rowOff>247650</xdr:rowOff>
    </xdr:from>
    <xdr:ext cx="779444" cy="264560"/>
    <xdr:sp macro="" textlink="">
      <xdr:nvSpPr>
        <xdr:cNvPr id="10" name="TextBox 9">
          <a:hlinkClick xmlns:r="http://schemas.openxmlformats.org/officeDocument/2006/relationships" r:id="rId1"/>
          <a:extLst>
            <a:ext uri="{FF2B5EF4-FFF2-40B4-BE49-F238E27FC236}">
              <a16:creationId xmlns:a16="http://schemas.microsoft.com/office/drawing/2014/main" id="{00000000-0008-0000-1200-00000A000000}"/>
            </a:ext>
          </a:extLst>
        </xdr:cNvPr>
        <xdr:cNvSpPr txBox="1"/>
      </xdr:nvSpPr>
      <xdr:spPr>
        <a:xfrm>
          <a:off x="20307300" y="971550"/>
          <a:ext cx="77944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1" anchor="t">
          <a:spAutoFit/>
        </a:bodyPr>
        <a:lstStyle/>
        <a:p>
          <a:r>
            <a:rPr lang="en-US" sz="1100"/>
            <a:t>next page </a:t>
          </a:r>
          <a:endParaRPr lang="ar-KW" sz="1100"/>
        </a:p>
      </xdr:txBody>
    </xdr:sp>
    <xdr:clientData/>
  </xdr:oneCellAnchor>
  <xdr:oneCellAnchor>
    <xdr:from>
      <xdr:col>5</xdr:col>
      <xdr:colOff>819150</xdr:colOff>
      <xdr:row>1</xdr:row>
      <xdr:rowOff>247650</xdr:rowOff>
    </xdr:from>
    <xdr:ext cx="450123" cy="264560"/>
    <xdr:sp macro="" textlink="">
      <xdr:nvSpPr>
        <xdr:cNvPr id="11" name="TextBox 10">
          <a:hlinkClick xmlns:r="http://schemas.openxmlformats.org/officeDocument/2006/relationships" r:id="rId5"/>
          <a:extLst>
            <a:ext uri="{FF2B5EF4-FFF2-40B4-BE49-F238E27FC236}">
              <a16:creationId xmlns:a16="http://schemas.microsoft.com/office/drawing/2014/main" id="{00000000-0008-0000-1200-00000B000000}"/>
            </a:ext>
          </a:extLst>
        </xdr:cNvPr>
        <xdr:cNvSpPr txBox="1"/>
      </xdr:nvSpPr>
      <xdr:spPr>
        <a:xfrm>
          <a:off x="19812000" y="971550"/>
          <a:ext cx="45012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1" anchor="t">
          <a:spAutoFit/>
        </a:bodyPr>
        <a:lstStyle/>
        <a:p>
          <a:r>
            <a:rPr lang="en-US" sz="1100"/>
            <a:t>back</a:t>
          </a:r>
          <a:endParaRPr lang="ar-KW" sz="1100"/>
        </a:p>
      </xdr:txBody>
    </xdr:sp>
    <xdr:clientData/>
  </xdr:oneCellAnchor>
</xdr:wsDr>
</file>

<file path=xl/drawings/drawing17.xml><?xml version="1.0" encoding="utf-8"?>
<xdr:wsDr xmlns:xdr="http://schemas.openxmlformats.org/drawingml/2006/spreadsheetDrawing" xmlns:a="http://schemas.openxmlformats.org/drawingml/2006/main">
  <xdr:twoCellAnchor>
    <xdr:from>
      <xdr:col>6</xdr:col>
      <xdr:colOff>1159328</xdr:colOff>
      <xdr:row>40</xdr:row>
      <xdr:rowOff>553810</xdr:rowOff>
    </xdr:from>
    <xdr:to>
      <xdr:col>9</xdr:col>
      <xdr:colOff>1428750</xdr:colOff>
      <xdr:row>40</xdr:row>
      <xdr:rowOff>571500</xdr:rowOff>
    </xdr:to>
    <xdr:cxnSp macro="">
      <xdr:nvCxnSpPr>
        <xdr:cNvPr id="2" name="Straight Connector 1">
          <a:extLst>
            <a:ext uri="{FF2B5EF4-FFF2-40B4-BE49-F238E27FC236}">
              <a16:creationId xmlns:a16="http://schemas.microsoft.com/office/drawing/2014/main" id="{00000000-0008-0000-1300-000002000000}"/>
            </a:ext>
          </a:extLst>
        </xdr:cNvPr>
        <xdr:cNvCxnSpPr/>
      </xdr:nvCxnSpPr>
      <xdr:spPr>
        <a:xfrm>
          <a:off x="6540953" y="14250760"/>
          <a:ext cx="3574597" cy="1769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1143000</xdr:colOff>
      <xdr:row>40</xdr:row>
      <xdr:rowOff>612320</xdr:rowOff>
    </xdr:from>
    <xdr:to>
      <xdr:col>9</xdr:col>
      <xdr:colOff>1412422</xdr:colOff>
      <xdr:row>40</xdr:row>
      <xdr:rowOff>630010</xdr:rowOff>
    </xdr:to>
    <xdr:cxnSp macro="">
      <xdr:nvCxnSpPr>
        <xdr:cNvPr id="3" name="Straight Connector 2">
          <a:extLst>
            <a:ext uri="{FF2B5EF4-FFF2-40B4-BE49-F238E27FC236}">
              <a16:creationId xmlns:a16="http://schemas.microsoft.com/office/drawing/2014/main" id="{00000000-0008-0000-1300-000003000000}"/>
            </a:ext>
          </a:extLst>
        </xdr:cNvPr>
        <xdr:cNvCxnSpPr/>
      </xdr:nvCxnSpPr>
      <xdr:spPr>
        <a:xfrm>
          <a:off x="6524625" y="14309270"/>
          <a:ext cx="3593647" cy="1769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16328</xdr:colOff>
      <xdr:row>40</xdr:row>
      <xdr:rowOff>571500</xdr:rowOff>
    </xdr:from>
    <xdr:to>
      <xdr:col>2</xdr:col>
      <xdr:colOff>2068286</xdr:colOff>
      <xdr:row>40</xdr:row>
      <xdr:rowOff>585107</xdr:rowOff>
    </xdr:to>
    <xdr:cxnSp macro="">
      <xdr:nvCxnSpPr>
        <xdr:cNvPr id="4" name="Straight Connector 3">
          <a:extLst>
            <a:ext uri="{FF2B5EF4-FFF2-40B4-BE49-F238E27FC236}">
              <a16:creationId xmlns:a16="http://schemas.microsoft.com/office/drawing/2014/main" id="{00000000-0008-0000-1300-000004000000}"/>
            </a:ext>
          </a:extLst>
        </xdr:cNvPr>
        <xdr:cNvCxnSpPr/>
      </xdr:nvCxnSpPr>
      <xdr:spPr>
        <a:xfrm>
          <a:off x="187778" y="14268450"/>
          <a:ext cx="3004458" cy="1360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0</xdr:colOff>
      <xdr:row>40</xdr:row>
      <xdr:rowOff>630010</xdr:rowOff>
    </xdr:from>
    <xdr:to>
      <xdr:col>2</xdr:col>
      <xdr:colOff>2095500</xdr:colOff>
      <xdr:row>40</xdr:row>
      <xdr:rowOff>639536</xdr:rowOff>
    </xdr:to>
    <xdr:cxnSp macro="">
      <xdr:nvCxnSpPr>
        <xdr:cNvPr id="5" name="Straight Connector 4">
          <a:extLst>
            <a:ext uri="{FF2B5EF4-FFF2-40B4-BE49-F238E27FC236}">
              <a16:creationId xmlns:a16="http://schemas.microsoft.com/office/drawing/2014/main" id="{00000000-0008-0000-1300-000005000000}"/>
            </a:ext>
          </a:extLst>
        </xdr:cNvPr>
        <xdr:cNvCxnSpPr/>
      </xdr:nvCxnSpPr>
      <xdr:spPr>
        <a:xfrm>
          <a:off x="171450" y="14326960"/>
          <a:ext cx="3019425" cy="9526"/>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18.xml><?xml version="1.0" encoding="utf-8"?>
<xdr:wsDr xmlns:xdr="http://schemas.openxmlformats.org/drawingml/2006/spreadsheetDrawing" xmlns:a="http://schemas.openxmlformats.org/drawingml/2006/main">
  <xdr:twoCellAnchor>
    <xdr:from>
      <xdr:col>6</xdr:col>
      <xdr:colOff>345622</xdr:colOff>
      <xdr:row>1</xdr:row>
      <xdr:rowOff>32658</xdr:rowOff>
    </xdr:from>
    <xdr:to>
      <xdr:col>10</xdr:col>
      <xdr:colOff>463247</xdr:colOff>
      <xdr:row>3</xdr:row>
      <xdr:rowOff>213632</xdr:rowOff>
    </xdr:to>
    <xdr:sp macro="" textlink="">
      <xdr:nvSpPr>
        <xdr:cNvPr id="2" name="Arrow: Right 1">
          <a:hlinkClick xmlns:r="http://schemas.openxmlformats.org/officeDocument/2006/relationships" r:id="rId1"/>
          <a:extLst>
            <a:ext uri="{FF2B5EF4-FFF2-40B4-BE49-F238E27FC236}">
              <a16:creationId xmlns:a16="http://schemas.microsoft.com/office/drawing/2014/main" id="{00000000-0008-0000-1600-000002000000}"/>
            </a:ext>
          </a:extLst>
        </xdr:cNvPr>
        <xdr:cNvSpPr/>
      </xdr:nvSpPr>
      <xdr:spPr>
        <a:xfrm>
          <a:off x="16755836" y="277587"/>
          <a:ext cx="2839054" cy="534759"/>
        </a:xfrm>
        <a:prstGeom prst="rightArrow">
          <a:avLst/>
        </a:prstGeom>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l"/>
          <a:r>
            <a:rPr lang="en-US" sz="1500" b="1">
              <a:latin typeface="Sakkal Majalla" panose="02000000000000000000" pitchFamily="2" charset="-78"/>
              <a:cs typeface="Sakkal Majalla" panose="02000000000000000000" pitchFamily="2" charset="-78"/>
            </a:rPr>
            <a:t>Move to next page- RFP</a:t>
          </a:r>
          <a:endParaRPr lang="ar-KW" sz="1500" b="1">
            <a:latin typeface="Sakkal Majalla" panose="02000000000000000000" pitchFamily="2" charset="-78"/>
            <a:cs typeface="Sakkal Majalla" panose="02000000000000000000" pitchFamily="2" charset="-78"/>
          </a:endParaRPr>
        </a:p>
      </xdr:txBody>
    </xdr:sp>
    <xdr:clientData/>
  </xdr:twoCellAnchor>
  <xdr:twoCellAnchor>
    <xdr:from>
      <xdr:col>6</xdr:col>
      <xdr:colOff>421821</xdr:colOff>
      <xdr:row>3</xdr:row>
      <xdr:rowOff>217715</xdr:rowOff>
    </xdr:from>
    <xdr:to>
      <xdr:col>10</xdr:col>
      <xdr:colOff>353785</xdr:colOff>
      <xdr:row>5</xdr:row>
      <xdr:rowOff>222517</xdr:rowOff>
    </xdr:to>
    <xdr:sp macro="" textlink="">
      <xdr:nvSpPr>
        <xdr:cNvPr id="3" name="Arrow: Left 2">
          <a:hlinkClick xmlns:r="http://schemas.openxmlformats.org/officeDocument/2006/relationships" r:id="rId2"/>
          <a:extLst>
            <a:ext uri="{FF2B5EF4-FFF2-40B4-BE49-F238E27FC236}">
              <a16:creationId xmlns:a16="http://schemas.microsoft.com/office/drawing/2014/main" id="{00000000-0008-0000-1600-000003000000}"/>
            </a:ext>
          </a:extLst>
        </xdr:cNvPr>
        <xdr:cNvSpPr/>
      </xdr:nvSpPr>
      <xdr:spPr>
        <a:xfrm>
          <a:off x="16832035" y="816429"/>
          <a:ext cx="2653393" cy="549088"/>
        </a:xfrm>
        <a:prstGeom prst="leftArrow">
          <a:avLst/>
        </a:prstGeom>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ctr"/>
          <a:r>
            <a:rPr lang="en-US" sz="1600" b="1">
              <a:latin typeface="Sakkal Majalla" panose="02000000000000000000" pitchFamily="2" charset="-78"/>
              <a:cs typeface="Sakkal Majalla" panose="02000000000000000000" pitchFamily="2" charset="-78"/>
            </a:rPr>
            <a:t>Move Back</a:t>
          </a:r>
          <a:endParaRPr lang="ar-KW" sz="1600" b="1">
            <a:latin typeface="Sakkal Majalla" panose="02000000000000000000" pitchFamily="2" charset="-78"/>
            <a:cs typeface="Sakkal Majalla" panose="02000000000000000000" pitchFamily="2" charset="-78"/>
          </a:endParaRPr>
        </a:p>
      </xdr:txBody>
    </xdr:sp>
    <xdr:clientData/>
  </xdr:twoCellAnchor>
  <xdr:twoCellAnchor editAs="oneCell">
    <xdr:from>
      <xdr:col>3</xdr:col>
      <xdr:colOff>906235</xdr:colOff>
      <xdr:row>2</xdr:row>
      <xdr:rowOff>32659</xdr:rowOff>
    </xdr:from>
    <xdr:to>
      <xdr:col>3</xdr:col>
      <xdr:colOff>1420586</xdr:colOff>
      <xdr:row>3</xdr:row>
      <xdr:rowOff>83007</xdr:rowOff>
    </xdr:to>
    <xdr:pic>
      <xdr:nvPicPr>
        <xdr:cNvPr id="4" name="Graphic 3" descr="Arrow Right with solid fill">
          <a:hlinkClick xmlns:r="http://schemas.openxmlformats.org/officeDocument/2006/relationships" r:id="rId1"/>
          <a:extLst>
            <a:ext uri="{FF2B5EF4-FFF2-40B4-BE49-F238E27FC236}">
              <a16:creationId xmlns:a16="http://schemas.microsoft.com/office/drawing/2014/main" id="{00000000-0008-0000-1600-000004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1533414" y="386445"/>
          <a:ext cx="514351" cy="295276"/>
        </a:xfrm>
        <a:prstGeom prst="rect">
          <a:avLst/>
        </a:prstGeom>
      </xdr:spPr>
    </xdr:pic>
    <xdr:clientData/>
  </xdr:twoCellAnchor>
  <xdr:twoCellAnchor editAs="oneCell">
    <xdr:from>
      <xdr:col>3</xdr:col>
      <xdr:colOff>410935</xdr:colOff>
      <xdr:row>2</xdr:row>
      <xdr:rowOff>32659</xdr:rowOff>
    </xdr:from>
    <xdr:to>
      <xdr:col>3</xdr:col>
      <xdr:colOff>782410</xdr:colOff>
      <xdr:row>3</xdr:row>
      <xdr:rowOff>83007</xdr:rowOff>
    </xdr:to>
    <xdr:pic>
      <xdr:nvPicPr>
        <xdr:cNvPr id="5" name="Graphic 4" descr="Arrow Right with solid fill">
          <a:hlinkClick xmlns:r="http://schemas.openxmlformats.org/officeDocument/2006/relationships" r:id="rId2"/>
          <a:extLst>
            <a:ext uri="{FF2B5EF4-FFF2-40B4-BE49-F238E27FC236}">
              <a16:creationId xmlns:a16="http://schemas.microsoft.com/office/drawing/2014/main" id="{00000000-0008-0000-16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rot="10800000">
          <a:off x="11038114" y="386445"/>
          <a:ext cx="371475" cy="295276"/>
        </a:xfrm>
        <a:prstGeom prst="rect">
          <a:avLst/>
        </a:prstGeom>
      </xdr:spPr>
    </xdr:pic>
    <xdr:clientData/>
  </xdr:twoCellAnchor>
  <xdr:oneCellAnchor>
    <xdr:from>
      <xdr:col>3</xdr:col>
      <xdr:colOff>868136</xdr:colOff>
      <xdr:row>2</xdr:row>
      <xdr:rowOff>242209</xdr:rowOff>
    </xdr:from>
    <xdr:ext cx="779444" cy="264560"/>
    <xdr:sp macro="" textlink="">
      <xdr:nvSpPr>
        <xdr:cNvPr id="6" name="TextBox 5">
          <a:hlinkClick xmlns:r="http://schemas.openxmlformats.org/officeDocument/2006/relationships" r:id="rId1"/>
          <a:extLst>
            <a:ext uri="{FF2B5EF4-FFF2-40B4-BE49-F238E27FC236}">
              <a16:creationId xmlns:a16="http://schemas.microsoft.com/office/drawing/2014/main" id="{00000000-0008-0000-1600-000006000000}"/>
            </a:ext>
          </a:extLst>
        </xdr:cNvPr>
        <xdr:cNvSpPr txBox="1"/>
      </xdr:nvSpPr>
      <xdr:spPr>
        <a:xfrm>
          <a:off x="11495315" y="595995"/>
          <a:ext cx="77944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1" anchor="t">
          <a:spAutoFit/>
        </a:bodyPr>
        <a:lstStyle/>
        <a:p>
          <a:r>
            <a:rPr lang="en-US" sz="1100"/>
            <a:t>next page </a:t>
          </a:r>
          <a:endParaRPr lang="ar-KW" sz="1100"/>
        </a:p>
      </xdr:txBody>
    </xdr:sp>
    <xdr:clientData/>
  </xdr:oneCellAnchor>
  <xdr:oneCellAnchor>
    <xdr:from>
      <xdr:col>3</xdr:col>
      <xdr:colOff>372836</xdr:colOff>
      <xdr:row>2</xdr:row>
      <xdr:rowOff>242209</xdr:rowOff>
    </xdr:from>
    <xdr:ext cx="450123" cy="264560"/>
    <xdr:sp macro="" textlink="">
      <xdr:nvSpPr>
        <xdr:cNvPr id="7" name="TextBox 6">
          <a:hlinkClick xmlns:r="http://schemas.openxmlformats.org/officeDocument/2006/relationships" r:id="rId2"/>
          <a:extLst>
            <a:ext uri="{FF2B5EF4-FFF2-40B4-BE49-F238E27FC236}">
              <a16:creationId xmlns:a16="http://schemas.microsoft.com/office/drawing/2014/main" id="{00000000-0008-0000-1600-000007000000}"/>
            </a:ext>
          </a:extLst>
        </xdr:cNvPr>
        <xdr:cNvSpPr txBox="1"/>
      </xdr:nvSpPr>
      <xdr:spPr>
        <a:xfrm>
          <a:off x="11000015" y="595995"/>
          <a:ext cx="45012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1" anchor="t">
          <a:spAutoFit/>
        </a:bodyPr>
        <a:lstStyle/>
        <a:p>
          <a:r>
            <a:rPr lang="en-US" sz="1100"/>
            <a:t>back</a:t>
          </a:r>
          <a:endParaRPr lang="ar-KW" sz="1100"/>
        </a:p>
      </xdr:txBody>
    </xdr:sp>
    <xdr:clientData/>
  </xdr:oneCellAnchor>
</xdr:wsDr>
</file>

<file path=xl/drawings/drawing1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57150</xdr:colOff>
          <xdr:row>15</xdr:row>
          <xdr:rowOff>57150</xdr:rowOff>
        </xdr:from>
        <xdr:to>
          <xdr:col>1</xdr:col>
          <xdr:colOff>295275</xdr:colOff>
          <xdr:row>16</xdr:row>
          <xdr:rowOff>0</xdr:rowOff>
        </xdr:to>
        <xdr:sp macro="" textlink="">
          <xdr:nvSpPr>
            <xdr:cNvPr id="57345" name="Option Button 1" hidden="1">
              <a:extLst>
                <a:ext uri="{63B3BB69-23CF-44E3-9099-C40C66FF867C}">
                  <a14:compatExt spid="_x0000_s57345"/>
                </a:ext>
                <a:ext uri="{FF2B5EF4-FFF2-40B4-BE49-F238E27FC236}">
                  <a16:creationId xmlns:a16="http://schemas.microsoft.com/office/drawing/2014/main" id="{00000000-0008-0000-1700-000001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16</xdr:row>
          <xdr:rowOff>9525</xdr:rowOff>
        </xdr:from>
        <xdr:to>
          <xdr:col>1</xdr:col>
          <xdr:colOff>285750</xdr:colOff>
          <xdr:row>16</xdr:row>
          <xdr:rowOff>200025</xdr:rowOff>
        </xdr:to>
        <xdr:sp macro="" textlink="">
          <xdr:nvSpPr>
            <xdr:cNvPr id="57346" name="Option Button 2" hidden="1">
              <a:extLst>
                <a:ext uri="{63B3BB69-23CF-44E3-9099-C40C66FF867C}">
                  <a14:compatExt spid="_x0000_s57346"/>
                </a:ext>
                <a:ext uri="{FF2B5EF4-FFF2-40B4-BE49-F238E27FC236}">
                  <a16:creationId xmlns:a16="http://schemas.microsoft.com/office/drawing/2014/main" id="{00000000-0008-0000-1700-000002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17</xdr:row>
          <xdr:rowOff>38100</xdr:rowOff>
        </xdr:from>
        <xdr:to>
          <xdr:col>1</xdr:col>
          <xdr:colOff>285750</xdr:colOff>
          <xdr:row>18</xdr:row>
          <xdr:rowOff>0</xdr:rowOff>
        </xdr:to>
        <xdr:sp macro="" textlink="">
          <xdr:nvSpPr>
            <xdr:cNvPr id="57347" name="Option Button 3" hidden="1">
              <a:extLst>
                <a:ext uri="{63B3BB69-23CF-44E3-9099-C40C66FF867C}">
                  <a14:compatExt spid="_x0000_s57347"/>
                </a:ext>
                <a:ext uri="{FF2B5EF4-FFF2-40B4-BE49-F238E27FC236}">
                  <a16:creationId xmlns:a16="http://schemas.microsoft.com/office/drawing/2014/main" id="{00000000-0008-0000-1700-000003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19</xdr:col>
      <xdr:colOff>99732</xdr:colOff>
      <xdr:row>3</xdr:row>
      <xdr:rowOff>114300</xdr:rowOff>
    </xdr:from>
    <xdr:to>
      <xdr:col>23</xdr:col>
      <xdr:colOff>507066</xdr:colOff>
      <xdr:row>6</xdr:row>
      <xdr:rowOff>47624</xdr:rowOff>
    </xdr:to>
    <xdr:sp macro="" textlink="">
      <xdr:nvSpPr>
        <xdr:cNvPr id="2" name="Arrow: Right 1">
          <a:hlinkClick xmlns:r="http://schemas.openxmlformats.org/officeDocument/2006/relationships" r:id="rId1"/>
          <a:extLst>
            <a:ext uri="{FF2B5EF4-FFF2-40B4-BE49-F238E27FC236}">
              <a16:creationId xmlns:a16="http://schemas.microsoft.com/office/drawing/2014/main" id="{00000000-0008-0000-1700-000002000000}"/>
            </a:ext>
          </a:extLst>
        </xdr:cNvPr>
        <xdr:cNvSpPr/>
      </xdr:nvSpPr>
      <xdr:spPr>
        <a:xfrm>
          <a:off x="12213291" y="652182"/>
          <a:ext cx="3141569" cy="527236"/>
        </a:xfrm>
        <a:prstGeom prst="rightArrow">
          <a:avLst/>
        </a:prstGeom>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l"/>
          <a:r>
            <a:rPr lang="en-US" sz="1500" b="1">
              <a:latin typeface="Sakkal Majalla" panose="02000000000000000000" pitchFamily="2" charset="-78"/>
              <a:cs typeface="Sakkal Majalla" panose="02000000000000000000" pitchFamily="2" charset="-78"/>
            </a:rPr>
            <a:t>Move to next page- ProposalSelfAssesment </a:t>
          </a:r>
          <a:endParaRPr lang="ar-KW" sz="1500" b="1">
            <a:latin typeface="Sakkal Majalla" panose="02000000000000000000" pitchFamily="2" charset="-78"/>
            <a:cs typeface="Sakkal Majalla" panose="02000000000000000000" pitchFamily="2" charset="-78"/>
          </a:endParaRPr>
        </a:p>
      </xdr:txBody>
    </xdr:sp>
    <xdr:clientData/>
  </xdr:twoCellAnchor>
  <xdr:twoCellAnchor>
    <xdr:from>
      <xdr:col>18</xdr:col>
      <xdr:colOff>616324</xdr:colOff>
      <xdr:row>6</xdr:row>
      <xdr:rowOff>112058</xdr:rowOff>
    </xdr:from>
    <xdr:to>
      <xdr:col>23</xdr:col>
      <xdr:colOff>425824</xdr:colOff>
      <xdr:row>9</xdr:row>
      <xdr:rowOff>0</xdr:rowOff>
    </xdr:to>
    <xdr:sp macro="" textlink="">
      <xdr:nvSpPr>
        <xdr:cNvPr id="5" name="Arrow: Left 4">
          <a:hlinkClick xmlns:r="http://schemas.openxmlformats.org/officeDocument/2006/relationships" r:id="rId2"/>
          <a:extLst>
            <a:ext uri="{FF2B5EF4-FFF2-40B4-BE49-F238E27FC236}">
              <a16:creationId xmlns:a16="http://schemas.microsoft.com/office/drawing/2014/main" id="{00000000-0008-0000-1700-000005000000}"/>
            </a:ext>
          </a:extLst>
        </xdr:cNvPr>
        <xdr:cNvSpPr/>
      </xdr:nvSpPr>
      <xdr:spPr>
        <a:xfrm>
          <a:off x="12046324" y="1243852"/>
          <a:ext cx="3227294" cy="515472"/>
        </a:xfrm>
        <a:prstGeom prst="leftArrow">
          <a:avLst/>
        </a:prstGeom>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ctr"/>
          <a:r>
            <a:rPr lang="en-US" sz="1500" b="1">
              <a:latin typeface="Sakkal Majalla" panose="02000000000000000000" pitchFamily="2" charset="-78"/>
              <a:cs typeface="Sakkal Majalla" panose="02000000000000000000" pitchFamily="2" charset="-78"/>
            </a:rPr>
            <a:t>Move Back</a:t>
          </a:r>
          <a:endParaRPr lang="ar-KW" sz="1500" b="1">
            <a:latin typeface="Sakkal Majalla" panose="02000000000000000000" pitchFamily="2" charset="-78"/>
            <a:cs typeface="Sakkal Majalla" panose="02000000000000000000" pitchFamily="2" charset="-78"/>
          </a:endParaRPr>
        </a:p>
      </xdr:txBody>
    </xdr:sp>
    <xdr:clientData/>
  </xdr:twoCellAnchor>
  <xdr:twoCellAnchor editAs="oneCell">
    <xdr:from>
      <xdr:col>12</xdr:col>
      <xdr:colOff>533400</xdr:colOff>
      <xdr:row>2</xdr:row>
      <xdr:rowOff>2241</xdr:rowOff>
    </xdr:from>
    <xdr:to>
      <xdr:col>13</xdr:col>
      <xdr:colOff>364192</xdr:colOff>
      <xdr:row>3</xdr:row>
      <xdr:rowOff>118223</xdr:rowOff>
    </xdr:to>
    <xdr:pic>
      <xdr:nvPicPr>
        <xdr:cNvPr id="3" name="Graphic 2" descr="Arrow Right with solid fill">
          <a:hlinkClick xmlns:r="http://schemas.openxmlformats.org/officeDocument/2006/relationships" r:id="rId1"/>
          <a:extLst>
            <a:ext uri="{FF2B5EF4-FFF2-40B4-BE49-F238E27FC236}">
              <a16:creationId xmlns:a16="http://schemas.microsoft.com/office/drawing/2014/main" id="{00000000-0008-0000-1700-000003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7862047" y="360829"/>
          <a:ext cx="514351" cy="295276"/>
        </a:xfrm>
        <a:prstGeom prst="rect">
          <a:avLst/>
        </a:prstGeom>
      </xdr:spPr>
    </xdr:pic>
    <xdr:clientData/>
  </xdr:twoCellAnchor>
  <xdr:twoCellAnchor editAs="oneCell">
    <xdr:from>
      <xdr:col>12</xdr:col>
      <xdr:colOff>38100</xdr:colOff>
      <xdr:row>2</xdr:row>
      <xdr:rowOff>2241</xdr:rowOff>
    </xdr:from>
    <xdr:to>
      <xdr:col>12</xdr:col>
      <xdr:colOff>409575</xdr:colOff>
      <xdr:row>3</xdr:row>
      <xdr:rowOff>118223</xdr:rowOff>
    </xdr:to>
    <xdr:pic>
      <xdr:nvPicPr>
        <xdr:cNvPr id="4" name="Graphic 3" descr="Arrow Right with solid fill">
          <a:hlinkClick xmlns:r="http://schemas.openxmlformats.org/officeDocument/2006/relationships" r:id="rId2"/>
          <a:extLst>
            <a:ext uri="{FF2B5EF4-FFF2-40B4-BE49-F238E27FC236}">
              <a16:creationId xmlns:a16="http://schemas.microsoft.com/office/drawing/2014/main" id="{00000000-0008-0000-17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rot="10800000">
          <a:off x="7366747" y="360829"/>
          <a:ext cx="371475" cy="295276"/>
        </a:xfrm>
        <a:prstGeom prst="rect">
          <a:avLst/>
        </a:prstGeom>
      </xdr:spPr>
    </xdr:pic>
    <xdr:clientData/>
  </xdr:twoCellAnchor>
  <xdr:oneCellAnchor>
    <xdr:from>
      <xdr:col>12</xdr:col>
      <xdr:colOff>495301</xdr:colOff>
      <xdr:row>3</xdr:row>
      <xdr:rowOff>32497</xdr:rowOff>
    </xdr:from>
    <xdr:ext cx="779444" cy="264560"/>
    <xdr:sp macro="" textlink="">
      <xdr:nvSpPr>
        <xdr:cNvPr id="6" name="TextBox 5">
          <a:hlinkClick xmlns:r="http://schemas.openxmlformats.org/officeDocument/2006/relationships" r:id="rId1"/>
          <a:extLst>
            <a:ext uri="{FF2B5EF4-FFF2-40B4-BE49-F238E27FC236}">
              <a16:creationId xmlns:a16="http://schemas.microsoft.com/office/drawing/2014/main" id="{00000000-0008-0000-1700-000006000000}"/>
            </a:ext>
          </a:extLst>
        </xdr:cNvPr>
        <xdr:cNvSpPr txBox="1"/>
      </xdr:nvSpPr>
      <xdr:spPr>
        <a:xfrm>
          <a:off x="7823948" y="570379"/>
          <a:ext cx="77944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1" anchor="t">
          <a:spAutoFit/>
        </a:bodyPr>
        <a:lstStyle/>
        <a:p>
          <a:r>
            <a:rPr lang="en-US" sz="1100"/>
            <a:t>next page </a:t>
          </a:r>
          <a:endParaRPr lang="ar-KW" sz="1100"/>
        </a:p>
      </xdr:txBody>
    </xdr:sp>
    <xdr:clientData/>
  </xdr:oneCellAnchor>
  <xdr:oneCellAnchor>
    <xdr:from>
      <xdr:col>12</xdr:col>
      <xdr:colOff>1</xdr:colOff>
      <xdr:row>3</xdr:row>
      <xdr:rowOff>32497</xdr:rowOff>
    </xdr:from>
    <xdr:ext cx="450123" cy="264560"/>
    <xdr:sp macro="" textlink="">
      <xdr:nvSpPr>
        <xdr:cNvPr id="7" name="TextBox 6">
          <a:hlinkClick xmlns:r="http://schemas.openxmlformats.org/officeDocument/2006/relationships" r:id="rId2"/>
          <a:extLst>
            <a:ext uri="{FF2B5EF4-FFF2-40B4-BE49-F238E27FC236}">
              <a16:creationId xmlns:a16="http://schemas.microsoft.com/office/drawing/2014/main" id="{00000000-0008-0000-1700-000007000000}"/>
            </a:ext>
          </a:extLst>
        </xdr:cNvPr>
        <xdr:cNvSpPr txBox="1"/>
      </xdr:nvSpPr>
      <xdr:spPr>
        <a:xfrm>
          <a:off x="7328648" y="570379"/>
          <a:ext cx="45012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1" anchor="t">
          <a:spAutoFit/>
        </a:bodyPr>
        <a:lstStyle/>
        <a:p>
          <a:r>
            <a:rPr lang="en-US" sz="1100"/>
            <a:t>back</a:t>
          </a:r>
          <a:endParaRPr lang="ar-KW" sz="1100"/>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9</xdr:col>
      <xdr:colOff>28574</xdr:colOff>
      <xdr:row>0</xdr:row>
      <xdr:rowOff>314325</xdr:rowOff>
    </xdr:from>
    <xdr:to>
      <xdr:col>12</xdr:col>
      <xdr:colOff>257174</xdr:colOff>
      <xdr:row>2</xdr:row>
      <xdr:rowOff>57149</xdr:rowOff>
    </xdr:to>
    <xdr:sp macro="" textlink="">
      <xdr:nvSpPr>
        <xdr:cNvPr id="2" name="Arrow: Right 1">
          <a:hlinkClick xmlns:r="http://schemas.openxmlformats.org/officeDocument/2006/relationships" r:id="rId1"/>
          <a:extLst>
            <a:ext uri="{FF2B5EF4-FFF2-40B4-BE49-F238E27FC236}">
              <a16:creationId xmlns:a16="http://schemas.microsoft.com/office/drawing/2014/main" id="{00000000-0008-0000-0200-000002000000}"/>
            </a:ext>
          </a:extLst>
        </xdr:cNvPr>
        <xdr:cNvSpPr/>
      </xdr:nvSpPr>
      <xdr:spPr>
        <a:xfrm>
          <a:off x="13715999" y="314325"/>
          <a:ext cx="2314575" cy="533399"/>
        </a:xfrm>
        <a:prstGeom prst="rightArrow">
          <a:avLst/>
        </a:prstGeom>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l"/>
          <a:r>
            <a:rPr lang="en-US" sz="1500" b="1">
              <a:latin typeface="Sakkal Majalla" panose="02000000000000000000" pitchFamily="2" charset="-78"/>
              <a:cs typeface="Sakkal Majalla" panose="02000000000000000000" pitchFamily="2" charset="-78"/>
            </a:rPr>
            <a:t>Move to next page- Manpower</a:t>
          </a:r>
          <a:endParaRPr lang="ar-KW" sz="1500" b="1">
            <a:latin typeface="Sakkal Majalla" panose="02000000000000000000" pitchFamily="2" charset="-78"/>
            <a:cs typeface="Sakkal Majalla" panose="02000000000000000000" pitchFamily="2" charset="-78"/>
          </a:endParaRPr>
        </a:p>
      </xdr:txBody>
    </xdr:sp>
    <xdr:clientData/>
  </xdr:twoCellAnchor>
  <xdr:twoCellAnchor>
    <xdr:from>
      <xdr:col>8</xdr:col>
      <xdr:colOff>666750</xdr:colOff>
      <xdr:row>2</xdr:row>
      <xdr:rowOff>28576</xdr:rowOff>
    </xdr:from>
    <xdr:to>
      <xdr:col>12</xdr:col>
      <xdr:colOff>180975</xdr:colOff>
      <xdr:row>4</xdr:row>
      <xdr:rowOff>38101</xdr:rowOff>
    </xdr:to>
    <xdr:sp macro="" textlink="">
      <xdr:nvSpPr>
        <xdr:cNvPr id="3" name="Arrow: Left 2">
          <a:hlinkClick xmlns:r="http://schemas.openxmlformats.org/officeDocument/2006/relationships" r:id="rId2"/>
          <a:extLst>
            <a:ext uri="{FF2B5EF4-FFF2-40B4-BE49-F238E27FC236}">
              <a16:creationId xmlns:a16="http://schemas.microsoft.com/office/drawing/2014/main" id="{00000000-0008-0000-0200-000003000000}"/>
            </a:ext>
          </a:extLst>
        </xdr:cNvPr>
        <xdr:cNvSpPr/>
      </xdr:nvSpPr>
      <xdr:spPr>
        <a:xfrm>
          <a:off x="13658850" y="819151"/>
          <a:ext cx="2295525" cy="514350"/>
        </a:xfrm>
        <a:prstGeom prst="leftArrow">
          <a:avLst/>
        </a:prstGeom>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ctr"/>
          <a:r>
            <a:rPr lang="en-US" sz="1600" b="1">
              <a:latin typeface="Sakkal Majalla" panose="02000000000000000000" pitchFamily="2" charset="-78"/>
              <a:cs typeface="Sakkal Majalla" panose="02000000000000000000" pitchFamily="2" charset="-78"/>
            </a:rPr>
            <a:t>Move Back</a:t>
          </a:r>
          <a:endParaRPr lang="ar-KW" sz="1600" b="1">
            <a:latin typeface="Sakkal Majalla" panose="02000000000000000000" pitchFamily="2" charset="-78"/>
            <a:cs typeface="Sakkal Majalla" panose="02000000000000000000" pitchFamily="2" charset="-78"/>
          </a:endParaRPr>
        </a:p>
      </xdr:txBody>
    </xdr:sp>
    <xdr:clientData/>
  </xdr:twoCellAnchor>
  <xdr:twoCellAnchor editAs="oneCell">
    <xdr:from>
      <xdr:col>7</xdr:col>
      <xdr:colOff>542924</xdr:colOff>
      <xdr:row>0</xdr:row>
      <xdr:rowOff>428625</xdr:rowOff>
    </xdr:from>
    <xdr:to>
      <xdr:col>14</xdr:col>
      <xdr:colOff>361950</xdr:colOff>
      <xdr:row>1</xdr:row>
      <xdr:rowOff>209551</xdr:rowOff>
    </xdr:to>
    <xdr:pic>
      <xdr:nvPicPr>
        <xdr:cNvPr id="11" name="Graphic 10" descr="Arrow Right with solid fill">
          <a:hlinkClick xmlns:r="http://schemas.openxmlformats.org/officeDocument/2006/relationships" r:id="rId1"/>
          <a:extLst>
            <a:ext uri="{FF2B5EF4-FFF2-40B4-BE49-F238E27FC236}">
              <a16:creationId xmlns:a16="http://schemas.microsoft.com/office/drawing/2014/main" id="{00000000-0008-0000-0200-00000B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2839699" y="428625"/>
          <a:ext cx="514351" cy="295276"/>
        </a:xfrm>
        <a:prstGeom prst="rect">
          <a:avLst/>
        </a:prstGeom>
      </xdr:spPr>
    </xdr:pic>
    <xdr:clientData/>
  </xdr:twoCellAnchor>
  <xdr:twoCellAnchor editAs="oneCell">
    <xdr:from>
      <xdr:col>7</xdr:col>
      <xdr:colOff>47624</xdr:colOff>
      <xdr:row>0</xdr:row>
      <xdr:rowOff>428625</xdr:rowOff>
    </xdr:from>
    <xdr:to>
      <xdr:col>7</xdr:col>
      <xdr:colOff>419099</xdr:colOff>
      <xdr:row>1</xdr:row>
      <xdr:rowOff>209551</xdr:rowOff>
    </xdr:to>
    <xdr:pic>
      <xdr:nvPicPr>
        <xdr:cNvPr id="12" name="Graphic 11" descr="Arrow Right with solid fill">
          <a:hlinkClick xmlns:r="http://schemas.openxmlformats.org/officeDocument/2006/relationships" r:id="rId2"/>
          <a:extLst>
            <a:ext uri="{FF2B5EF4-FFF2-40B4-BE49-F238E27FC236}">
              <a16:creationId xmlns:a16="http://schemas.microsoft.com/office/drawing/2014/main" id="{00000000-0008-0000-0200-00000C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rot="10800000">
          <a:off x="12344399" y="428625"/>
          <a:ext cx="371475" cy="295276"/>
        </a:xfrm>
        <a:prstGeom prst="rect">
          <a:avLst/>
        </a:prstGeom>
      </xdr:spPr>
    </xdr:pic>
    <xdr:clientData/>
  </xdr:twoCellAnchor>
  <xdr:oneCellAnchor>
    <xdr:from>
      <xdr:col>7</xdr:col>
      <xdr:colOff>504825</xdr:colOff>
      <xdr:row>1</xdr:row>
      <xdr:rowOff>123825</xdr:rowOff>
    </xdr:from>
    <xdr:ext cx="779444" cy="264560"/>
    <xdr:sp macro="" textlink="">
      <xdr:nvSpPr>
        <xdr:cNvPr id="13" name="TextBox 12">
          <a:hlinkClick xmlns:r="http://schemas.openxmlformats.org/officeDocument/2006/relationships" r:id="rId1"/>
          <a:extLst>
            <a:ext uri="{FF2B5EF4-FFF2-40B4-BE49-F238E27FC236}">
              <a16:creationId xmlns:a16="http://schemas.microsoft.com/office/drawing/2014/main" id="{00000000-0008-0000-0200-00000D000000}"/>
            </a:ext>
          </a:extLst>
        </xdr:cNvPr>
        <xdr:cNvSpPr txBox="1"/>
      </xdr:nvSpPr>
      <xdr:spPr>
        <a:xfrm>
          <a:off x="12801600" y="638175"/>
          <a:ext cx="77944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1" anchor="t">
          <a:spAutoFit/>
        </a:bodyPr>
        <a:lstStyle/>
        <a:p>
          <a:r>
            <a:rPr lang="en-US" sz="1100"/>
            <a:t>next page </a:t>
          </a:r>
          <a:endParaRPr lang="ar-KW" sz="1100"/>
        </a:p>
      </xdr:txBody>
    </xdr:sp>
    <xdr:clientData/>
  </xdr:oneCellAnchor>
  <xdr:oneCellAnchor>
    <xdr:from>
      <xdr:col>7</xdr:col>
      <xdr:colOff>9525</xdr:colOff>
      <xdr:row>1</xdr:row>
      <xdr:rowOff>123825</xdr:rowOff>
    </xdr:from>
    <xdr:ext cx="450123" cy="264560"/>
    <xdr:sp macro="" textlink="">
      <xdr:nvSpPr>
        <xdr:cNvPr id="14" name="TextBox 13">
          <a:hlinkClick xmlns:r="http://schemas.openxmlformats.org/officeDocument/2006/relationships" r:id="rId2"/>
          <a:extLst>
            <a:ext uri="{FF2B5EF4-FFF2-40B4-BE49-F238E27FC236}">
              <a16:creationId xmlns:a16="http://schemas.microsoft.com/office/drawing/2014/main" id="{00000000-0008-0000-0200-00000E000000}"/>
            </a:ext>
          </a:extLst>
        </xdr:cNvPr>
        <xdr:cNvSpPr txBox="1"/>
      </xdr:nvSpPr>
      <xdr:spPr>
        <a:xfrm>
          <a:off x="12306300" y="638175"/>
          <a:ext cx="45012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1" anchor="t">
          <a:spAutoFit/>
        </a:bodyPr>
        <a:lstStyle/>
        <a:p>
          <a:r>
            <a:rPr lang="en-US" sz="1100"/>
            <a:t>back</a:t>
          </a:r>
          <a:endParaRPr lang="ar-KW" sz="1100"/>
        </a:p>
      </xdr:txBody>
    </xdr:sp>
    <xdr:clientData/>
  </xdr:oneCellAnchor>
</xdr:wsDr>
</file>

<file path=xl/drawings/drawing20.xml><?xml version="1.0" encoding="utf-8"?>
<xdr:wsDr xmlns:xdr="http://schemas.openxmlformats.org/drawingml/2006/spreadsheetDrawing" xmlns:a="http://schemas.openxmlformats.org/drawingml/2006/main">
  <xdr:twoCellAnchor>
    <xdr:from>
      <xdr:col>14</xdr:col>
      <xdr:colOff>504265</xdr:colOff>
      <xdr:row>2</xdr:row>
      <xdr:rowOff>168089</xdr:rowOff>
    </xdr:from>
    <xdr:to>
      <xdr:col>16</xdr:col>
      <xdr:colOff>493059</xdr:colOff>
      <xdr:row>4</xdr:row>
      <xdr:rowOff>156883</xdr:rowOff>
    </xdr:to>
    <xdr:sp macro="" textlink="">
      <xdr:nvSpPr>
        <xdr:cNvPr id="6" name="Arrow: Left 5">
          <a:hlinkClick xmlns:r="http://schemas.openxmlformats.org/officeDocument/2006/relationships" r:id="rId1"/>
          <a:extLst>
            <a:ext uri="{FF2B5EF4-FFF2-40B4-BE49-F238E27FC236}">
              <a16:creationId xmlns:a16="http://schemas.microsoft.com/office/drawing/2014/main" id="{00000000-0008-0000-1800-000006000000}"/>
            </a:ext>
          </a:extLst>
        </xdr:cNvPr>
        <xdr:cNvSpPr/>
      </xdr:nvSpPr>
      <xdr:spPr>
        <a:xfrm>
          <a:off x="10197353" y="526677"/>
          <a:ext cx="1355912" cy="549088"/>
        </a:xfrm>
        <a:prstGeom prst="leftArrow">
          <a:avLst/>
        </a:prstGeom>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l"/>
          <a:r>
            <a:rPr lang="en-US" sz="1600" b="1">
              <a:latin typeface="Sakkal Majalla" panose="02000000000000000000" pitchFamily="2" charset="-78"/>
              <a:cs typeface="Sakkal Majalla" panose="02000000000000000000" pitchFamily="2" charset="-78"/>
            </a:rPr>
            <a:t>Move Back</a:t>
          </a:r>
          <a:endParaRPr lang="ar-KW" sz="1600" b="1">
            <a:latin typeface="Sakkal Majalla" panose="02000000000000000000" pitchFamily="2" charset="-78"/>
            <a:cs typeface="Sakkal Majalla" panose="02000000000000000000" pitchFamily="2" charset="-78"/>
          </a:endParaRPr>
        </a:p>
      </xdr:txBody>
    </xdr:sp>
    <xdr:clientData/>
  </xdr:twoCellAnchor>
  <xdr:twoCellAnchor editAs="oneCell">
    <xdr:from>
      <xdr:col>9</xdr:col>
      <xdr:colOff>553570</xdr:colOff>
      <xdr:row>2</xdr:row>
      <xdr:rowOff>268942</xdr:rowOff>
    </xdr:from>
    <xdr:to>
      <xdr:col>10</xdr:col>
      <xdr:colOff>241486</xdr:colOff>
      <xdr:row>4</xdr:row>
      <xdr:rowOff>3924</xdr:rowOff>
    </xdr:to>
    <xdr:pic>
      <xdr:nvPicPr>
        <xdr:cNvPr id="3" name="Graphic 2" descr="Arrow Right with solid fill">
          <a:hlinkClick xmlns:r="http://schemas.openxmlformats.org/officeDocument/2006/relationships" r:id="rId1"/>
          <a:extLst>
            <a:ext uri="{FF2B5EF4-FFF2-40B4-BE49-F238E27FC236}">
              <a16:creationId xmlns:a16="http://schemas.microsoft.com/office/drawing/2014/main" id="{00000000-0008-0000-18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rot="10800000">
          <a:off x="6828864" y="627530"/>
          <a:ext cx="371475" cy="295276"/>
        </a:xfrm>
        <a:prstGeom prst="rect">
          <a:avLst/>
        </a:prstGeom>
      </xdr:spPr>
    </xdr:pic>
    <xdr:clientData/>
  </xdr:twoCellAnchor>
  <xdr:oneCellAnchor>
    <xdr:from>
      <xdr:col>9</xdr:col>
      <xdr:colOff>515471</xdr:colOff>
      <xdr:row>3</xdr:row>
      <xdr:rowOff>198345</xdr:rowOff>
    </xdr:from>
    <xdr:ext cx="1071897" cy="264560"/>
    <xdr:sp macro="" textlink="">
      <xdr:nvSpPr>
        <xdr:cNvPr id="5" name="TextBox 4">
          <a:hlinkClick xmlns:r="http://schemas.openxmlformats.org/officeDocument/2006/relationships" r:id="rId1"/>
          <a:extLst>
            <a:ext uri="{FF2B5EF4-FFF2-40B4-BE49-F238E27FC236}">
              <a16:creationId xmlns:a16="http://schemas.microsoft.com/office/drawing/2014/main" id="{00000000-0008-0000-1800-000005000000}"/>
            </a:ext>
          </a:extLst>
        </xdr:cNvPr>
        <xdr:cNvSpPr txBox="1"/>
      </xdr:nvSpPr>
      <xdr:spPr>
        <a:xfrm>
          <a:off x="6790765" y="837080"/>
          <a:ext cx="1071897"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1" anchor="t">
          <a:spAutoFit/>
        </a:bodyPr>
        <a:lstStyle/>
        <a:p>
          <a:r>
            <a:rPr lang="en-US" sz="1100"/>
            <a:t>Click to go back</a:t>
          </a:r>
          <a:endParaRPr lang="ar-KW" sz="1100"/>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xdr:col>
      <xdr:colOff>114300</xdr:colOff>
      <xdr:row>5</xdr:row>
      <xdr:rowOff>200025</xdr:rowOff>
    </xdr:from>
    <xdr:ext cx="184731" cy="264560"/>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2314575" y="180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5</xdr:row>
      <xdr:rowOff>200025</xdr:rowOff>
    </xdr:from>
    <xdr:ext cx="184731" cy="264560"/>
    <xdr:sp macro="" textlink="">
      <xdr:nvSpPr>
        <xdr:cNvPr id="3" name="TextBox 2">
          <a:extLst>
            <a:ext uri="{FF2B5EF4-FFF2-40B4-BE49-F238E27FC236}">
              <a16:creationId xmlns:a16="http://schemas.microsoft.com/office/drawing/2014/main" id="{00000000-0008-0000-0300-000003000000}"/>
            </a:ext>
          </a:extLst>
        </xdr:cNvPr>
        <xdr:cNvSpPr txBox="1"/>
      </xdr:nvSpPr>
      <xdr:spPr>
        <a:xfrm>
          <a:off x="2314575" y="180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5</xdr:row>
      <xdr:rowOff>200025</xdr:rowOff>
    </xdr:from>
    <xdr:ext cx="184731" cy="264560"/>
    <xdr:sp macro="" textlink="">
      <xdr:nvSpPr>
        <xdr:cNvPr id="4" name="TextBox 3">
          <a:extLst>
            <a:ext uri="{FF2B5EF4-FFF2-40B4-BE49-F238E27FC236}">
              <a16:creationId xmlns:a16="http://schemas.microsoft.com/office/drawing/2014/main" id="{00000000-0008-0000-0300-000004000000}"/>
            </a:ext>
          </a:extLst>
        </xdr:cNvPr>
        <xdr:cNvSpPr txBox="1"/>
      </xdr:nvSpPr>
      <xdr:spPr>
        <a:xfrm>
          <a:off x="2314575" y="180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5</xdr:row>
      <xdr:rowOff>200025</xdr:rowOff>
    </xdr:from>
    <xdr:ext cx="184731" cy="264560"/>
    <xdr:sp macro="" textlink="">
      <xdr:nvSpPr>
        <xdr:cNvPr id="5" name="TextBox 4">
          <a:extLst>
            <a:ext uri="{FF2B5EF4-FFF2-40B4-BE49-F238E27FC236}">
              <a16:creationId xmlns:a16="http://schemas.microsoft.com/office/drawing/2014/main" id="{00000000-0008-0000-0300-000005000000}"/>
            </a:ext>
          </a:extLst>
        </xdr:cNvPr>
        <xdr:cNvSpPr txBox="1"/>
      </xdr:nvSpPr>
      <xdr:spPr>
        <a:xfrm>
          <a:off x="2314575" y="180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6</xdr:row>
      <xdr:rowOff>200025</xdr:rowOff>
    </xdr:from>
    <xdr:ext cx="184731" cy="264560"/>
    <xdr:sp macro="" textlink="">
      <xdr:nvSpPr>
        <xdr:cNvPr id="8" name="TextBox 7">
          <a:extLst>
            <a:ext uri="{FF2B5EF4-FFF2-40B4-BE49-F238E27FC236}">
              <a16:creationId xmlns:a16="http://schemas.microsoft.com/office/drawing/2014/main" id="{00000000-0008-0000-0300-000008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6</xdr:row>
      <xdr:rowOff>200025</xdr:rowOff>
    </xdr:from>
    <xdr:ext cx="184731" cy="264560"/>
    <xdr:sp macro="" textlink="">
      <xdr:nvSpPr>
        <xdr:cNvPr id="9" name="TextBox 8">
          <a:extLst>
            <a:ext uri="{FF2B5EF4-FFF2-40B4-BE49-F238E27FC236}">
              <a16:creationId xmlns:a16="http://schemas.microsoft.com/office/drawing/2014/main" id="{00000000-0008-0000-0300-000009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6</xdr:row>
      <xdr:rowOff>200025</xdr:rowOff>
    </xdr:from>
    <xdr:ext cx="184731" cy="264560"/>
    <xdr:sp macro="" textlink="">
      <xdr:nvSpPr>
        <xdr:cNvPr id="10" name="TextBox 9">
          <a:extLst>
            <a:ext uri="{FF2B5EF4-FFF2-40B4-BE49-F238E27FC236}">
              <a16:creationId xmlns:a16="http://schemas.microsoft.com/office/drawing/2014/main" id="{00000000-0008-0000-0300-00000A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6</xdr:row>
      <xdr:rowOff>200025</xdr:rowOff>
    </xdr:from>
    <xdr:ext cx="184731" cy="264560"/>
    <xdr:sp macro="" textlink="">
      <xdr:nvSpPr>
        <xdr:cNvPr id="11" name="TextBox 10">
          <a:extLst>
            <a:ext uri="{FF2B5EF4-FFF2-40B4-BE49-F238E27FC236}">
              <a16:creationId xmlns:a16="http://schemas.microsoft.com/office/drawing/2014/main" id="{00000000-0008-0000-0300-00000B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7</xdr:row>
      <xdr:rowOff>200025</xdr:rowOff>
    </xdr:from>
    <xdr:ext cx="184731" cy="264560"/>
    <xdr:sp macro="" textlink="">
      <xdr:nvSpPr>
        <xdr:cNvPr id="12" name="TextBox 11">
          <a:extLst>
            <a:ext uri="{FF2B5EF4-FFF2-40B4-BE49-F238E27FC236}">
              <a16:creationId xmlns:a16="http://schemas.microsoft.com/office/drawing/2014/main" id="{00000000-0008-0000-0300-00000C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7</xdr:row>
      <xdr:rowOff>200025</xdr:rowOff>
    </xdr:from>
    <xdr:ext cx="184731" cy="264560"/>
    <xdr:sp macro="" textlink="">
      <xdr:nvSpPr>
        <xdr:cNvPr id="13" name="TextBox 12">
          <a:extLst>
            <a:ext uri="{FF2B5EF4-FFF2-40B4-BE49-F238E27FC236}">
              <a16:creationId xmlns:a16="http://schemas.microsoft.com/office/drawing/2014/main" id="{00000000-0008-0000-0300-00000D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7</xdr:row>
      <xdr:rowOff>200025</xdr:rowOff>
    </xdr:from>
    <xdr:ext cx="184731" cy="264560"/>
    <xdr:sp macro="" textlink="">
      <xdr:nvSpPr>
        <xdr:cNvPr id="14" name="TextBox 13">
          <a:extLst>
            <a:ext uri="{FF2B5EF4-FFF2-40B4-BE49-F238E27FC236}">
              <a16:creationId xmlns:a16="http://schemas.microsoft.com/office/drawing/2014/main" id="{00000000-0008-0000-0300-00000E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7</xdr:row>
      <xdr:rowOff>200025</xdr:rowOff>
    </xdr:from>
    <xdr:ext cx="184731" cy="264560"/>
    <xdr:sp macro="" textlink="">
      <xdr:nvSpPr>
        <xdr:cNvPr id="15" name="TextBox 14">
          <a:extLst>
            <a:ext uri="{FF2B5EF4-FFF2-40B4-BE49-F238E27FC236}">
              <a16:creationId xmlns:a16="http://schemas.microsoft.com/office/drawing/2014/main" id="{00000000-0008-0000-0300-00000F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8</xdr:row>
      <xdr:rowOff>200025</xdr:rowOff>
    </xdr:from>
    <xdr:ext cx="184731" cy="264560"/>
    <xdr:sp macro="" textlink="">
      <xdr:nvSpPr>
        <xdr:cNvPr id="16" name="TextBox 15">
          <a:extLst>
            <a:ext uri="{FF2B5EF4-FFF2-40B4-BE49-F238E27FC236}">
              <a16:creationId xmlns:a16="http://schemas.microsoft.com/office/drawing/2014/main" id="{00000000-0008-0000-0300-000010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8</xdr:row>
      <xdr:rowOff>200025</xdr:rowOff>
    </xdr:from>
    <xdr:ext cx="184731" cy="264560"/>
    <xdr:sp macro="" textlink="">
      <xdr:nvSpPr>
        <xdr:cNvPr id="17" name="TextBox 16">
          <a:extLst>
            <a:ext uri="{FF2B5EF4-FFF2-40B4-BE49-F238E27FC236}">
              <a16:creationId xmlns:a16="http://schemas.microsoft.com/office/drawing/2014/main" id="{00000000-0008-0000-0300-000011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8</xdr:row>
      <xdr:rowOff>200025</xdr:rowOff>
    </xdr:from>
    <xdr:ext cx="184731" cy="264560"/>
    <xdr:sp macro="" textlink="">
      <xdr:nvSpPr>
        <xdr:cNvPr id="18" name="TextBox 17">
          <a:extLst>
            <a:ext uri="{FF2B5EF4-FFF2-40B4-BE49-F238E27FC236}">
              <a16:creationId xmlns:a16="http://schemas.microsoft.com/office/drawing/2014/main" id="{00000000-0008-0000-0300-000012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8</xdr:row>
      <xdr:rowOff>200025</xdr:rowOff>
    </xdr:from>
    <xdr:ext cx="184731" cy="264560"/>
    <xdr:sp macro="" textlink="">
      <xdr:nvSpPr>
        <xdr:cNvPr id="19" name="TextBox 18">
          <a:extLst>
            <a:ext uri="{FF2B5EF4-FFF2-40B4-BE49-F238E27FC236}">
              <a16:creationId xmlns:a16="http://schemas.microsoft.com/office/drawing/2014/main" id="{00000000-0008-0000-0300-000013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9</xdr:row>
      <xdr:rowOff>200025</xdr:rowOff>
    </xdr:from>
    <xdr:ext cx="184731" cy="264560"/>
    <xdr:sp macro="" textlink="">
      <xdr:nvSpPr>
        <xdr:cNvPr id="20" name="TextBox 19">
          <a:extLst>
            <a:ext uri="{FF2B5EF4-FFF2-40B4-BE49-F238E27FC236}">
              <a16:creationId xmlns:a16="http://schemas.microsoft.com/office/drawing/2014/main" id="{00000000-0008-0000-0300-000014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9</xdr:row>
      <xdr:rowOff>200025</xdr:rowOff>
    </xdr:from>
    <xdr:ext cx="184731" cy="264560"/>
    <xdr:sp macro="" textlink="">
      <xdr:nvSpPr>
        <xdr:cNvPr id="21" name="TextBox 20">
          <a:extLst>
            <a:ext uri="{FF2B5EF4-FFF2-40B4-BE49-F238E27FC236}">
              <a16:creationId xmlns:a16="http://schemas.microsoft.com/office/drawing/2014/main" id="{00000000-0008-0000-0300-000015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9</xdr:row>
      <xdr:rowOff>200025</xdr:rowOff>
    </xdr:from>
    <xdr:ext cx="184731" cy="264560"/>
    <xdr:sp macro="" textlink="">
      <xdr:nvSpPr>
        <xdr:cNvPr id="22" name="TextBox 21">
          <a:extLst>
            <a:ext uri="{FF2B5EF4-FFF2-40B4-BE49-F238E27FC236}">
              <a16:creationId xmlns:a16="http://schemas.microsoft.com/office/drawing/2014/main" id="{00000000-0008-0000-0300-000016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9</xdr:row>
      <xdr:rowOff>200025</xdr:rowOff>
    </xdr:from>
    <xdr:ext cx="184731" cy="264560"/>
    <xdr:sp macro="" textlink="">
      <xdr:nvSpPr>
        <xdr:cNvPr id="23" name="TextBox 22">
          <a:extLst>
            <a:ext uri="{FF2B5EF4-FFF2-40B4-BE49-F238E27FC236}">
              <a16:creationId xmlns:a16="http://schemas.microsoft.com/office/drawing/2014/main" id="{00000000-0008-0000-0300-000017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10</xdr:row>
      <xdr:rowOff>200025</xdr:rowOff>
    </xdr:from>
    <xdr:ext cx="184731" cy="264560"/>
    <xdr:sp macro="" textlink="">
      <xdr:nvSpPr>
        <xdr:cNvPr id="24" name="TextBox 23">
          <a:extLst>
            <a:ext uri="{FF2B5EF4-FFF2-40B4-BE49-F238E27FC236}">
              <a16:creationId xmlns:a16="http://schemas.microsoft.com/office/drawing/2014/main" id="{00000000-0008-0000-0300-000018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10</xdr:row>
      <xdr:rowOff>200025</xdr:rowOff>
    </xdr:from>
    <xdr:ext cx="184731" cy="264560"/>
    <xdr:sp macro="" textlink="">
      <xdr:nvSpPr>
        <xdr:cNvPr id="25" name="TextBox 24">
          <a:extLst>
            <a:ext uri="{FF2B5EF4-FFF2-40B4-BE49-F238E27FC236}">
              <a16:creationId xmlns:a16="http://schemas.microsoft.com/office/drawing/2014/main" id="{00000000-0008-0000-0300-000019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10</xdr:row>
      <xdr:rowOff>200025</xdr:rowOff>
    </xdr:from>
    <xdr:ext cx="184731" cy="264560"/>
    <xdr:sp macro="" textlink="">
      <xdr:nvSpPr>
        <xdr:cNvPr id="26" name="TextBox 25">
          <a:extLst>
            <a:ext uri="{FF2B5EF4-FFF2-40B4-BE49-F238E27FC236}">
              <a16:creationId xmlns:a16="http://schemas.microsoft.com/office/drawing/2014/main" id="{00000000-0008-0000-0300-00001A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10</xdr:row>
      <xdr:rowOff>200025</xdr:rowOff>
    </xdr:from>
    <xdr:ext cx="184731" cy="264560"/>
    <xdr:sp macro="" textlink="">
      <xdr:nvSpPr>
        <xdr:cNvPr id="27" name="TextBox 26">
          <a:extLst>
            <a:ext uri="{FF2B5EF4-FFF2-40B4-BE49-F238E27FC236}">
              <a16:creationId xmlns:a16="http://schemas.microsoft.com/office/drawing/2014/main" id="{00000000-0008-0000-0300-00001B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11</xdr:row>
      <xdr:rowOff>200025</xdr:rowOff>
    </xdr:from>
    <xdr:ext cx="184731" cy="264560"/>
    <xdr:sp macro="" textlink="">
      <xdr:nvSpPr>
        <xdr:cNvPr id="28" name="TextBox 27">
          <a:extLst>
            <a:ext uri="{FF2B5EF4-FFF2-40B4-BE49-F238E27FC236}">
              <a16:creationId xmlns:a16="http://schemas.microsoft.com/office/drawing/2014/main" id="{00000000-0008-0000-0300-00001C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11</xdr:row>
      <xdr:rowOff>200025</xdr:rowOff>
    </xdr:from>
    <xdr:ext cx="184731" cy="264560"/>
    <xdr:sp macro="" textlink="">
      <xdr:nvSpPr>
        <xdr:cNvPr id="29" name="TextBox 28">
          <a:extLst>
            <a:ext uri="{FF2B5EF4-FFF2-40B4-BE49-F238E27FC236}">
              <a16:creationId xmlns:a16="http://schemas.microsoft.com/office/drawing/2014/main" id="{00000000-0008-0000-0300-00001D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11</xdr:row>
      <xdr:rowOff>200025</xdr:rowOff>
    </xdr:from>
    <xdr:ext cx="184731" cy="264560"/>
    <xdr:sp macro="" textlink="">
      <xdr:nvSpPr>
        <xdr:cNvPr id="30" name="TextBox 29">
          <a:extLst>
            <a:ext uri="{FF2B5EF4-FFF2-40B4-BE49-F238E27FC236}">
              <a16:creationId xmlns:a16="http://schemas.microsoft.com/office/drawing/2014/main" id="{00000000-0008-0000-0300-00001E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11</xdr:row>
      <xdr:rowOff>200025</xdr:rowOff>
    </xdr:from>
    <xdr:ext cx="184731" cy="264560"/>
    <xdr:sp macro="" textlink="">
      <xdr:nvSpPr>
        <xdr:cNvPr id="31" name="TextBox 30">
          <a:extLst>
            <a:ext uri="{FF2B5EF4-FFF2-40B4-BE49-F238E27FC236}">
              <a16:creationId xmlns:a16="http://schemas.microsoft.com/office/drawing/2014/main" id="{00000000-0008-0000-0300-00001F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12</xdr:row>
      <xdr:rowOff>200025</xdr:rowOff>
    </xdr:from>
    <xdr:ext cx="184731" cy="264560"/>
    <xdr:sp macro="" textlink="">
      <xdr:nvSpPr>
        <xdr:cNvPr id="32" name="TextBox 31">
          <a:extLst>
            <a:ext uri="{FF2B5EF4-FFF2-40B4-BE49-F238E27FC236}">
              <a16:creationId xmlns:a16="http://schemas.microsoft.com/office/drawing/2014/main" id="{00000000-0008-0000-0300-000020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12</xdr:row>
      <xdr:rowOff>200025</xdr:rowOff>
    </xdr:from>
    <xdr:ext cx="184731" cy="264560"/>
    <xdr:sp macro="" textlink="">
      <xdr:nvSpPr>
        <xdr:cNvPr id="33" name="TextBox 32">
          <a:extLst>
            <a:ext uri="{FF2B5EF4-FFF2-40B4-BE49-F238E27FC236}">
              <a16:creationId xmlns:a16="http://schemas.microsoft.com/office/drawing/2014/main" id="{00000000-0008-0000-0300-000021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12</xdr:row>
      <xdr:rowOff>200025</xdr:rowOff>
    </xdr:from>
    <xdr:ext cx="184731" cy="264560"/>
    <xdr:sp macro="" textlink="">
      <xdr:nvSpPr>
        <xdr:cNvPr id="34" name="TextBox 33">
          <a:extLst>
            <a:ext uri="{FF2B5EF4-FFF2-40B4-BE49-F238E27FC236}">
              <a16:creationId xmlns:a16="http://schemas.microsoft.com/office/drawing/2014/main" id="{00000000-0008-0000-0300-000022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12</xdr:row>
      <xdr:rowOff>200025</xdr:rowOff>
    </xdr:from>
    <xdr:ext cx="184731" cy="264560"/>
    <xdr:sp macro="" textlink="">
      <xdr:nvSpPr>
        <xdr:cNvPr id="35" name="TextBox 34">
          <a:extLst>
            <a:ext uri="{FF2B5EF4-FFF2-40B4-BE49-F238E27FC236}">
              <a16:creationId xmlns:a16="http://schemas.microsoft.com/office/drawing/2014/main" id="{00000000-0008-0000-0300-000023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114300</xdr:colOff>
      <xdr:row>13</xdr:row>
      <xdr:rowOff>200025</xdr:rowOff>
    </xdr:from>
    <xdr:ext cx="184731" cy="264560"/>
    <xdr:sp macro="" textlink="">
      <xdr:nvSpPr>
        <xdr:cNvPr id="36" name="TextBox 35">
          <a:extLst>
            <a:ext uri="{FF2B5EF4-FFF2-40B4-BE49-F238E27FC236}">
              <a16:creationId xmlns:a16="http://schemas.microsoft.com/office/drawing/2014/main" id="{00000000-0008-0000-0300-000024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114300</xdr:colOff>
      <xdr:row>13</xdr:row>
      <xdr:rowOff>200025</xdr:rowOff>
    </xdr:from>
    <xdr:ext cx="184731" cy="264560"/>
    <xdr:sp macro="" textlink="">
      <xdr:nvSpPr>
        <xdr:cNvPr id="37" name="TextBox 36">
          <a:extLst>
            <a:ext uri="{FF2B5EF4-FFF2-40B4-BE49-F238E27FC236}">
              <a16:creationId xmlns:a16="http://schemas.microsoft.com/office/drawing/2014/main" id="{00000000-0008-0000-0300-000025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114300</xdr:colOff>
      <xdr:row>13</xdr:row>
      <xdr:rowOff>200025</xdr:rowOff>
    </xdr:from>
    <xdr:ext cx="184731" cy="264560"/>
    <xdr:sp macro="" textlink="">
      <xdr:nvSpPr>
        <xdr:cNvPr id="38" name="TextBox 37">
          <a:extLst>
            <a:ext uri="{FF2B5EF4-FFF2-40B4-BE49-F238E27FC236}">
              <a16:creationId xmlns:a16="http://schemas.microsoft.com/office/drawing/2014/main" id="{00000000-0008-0000-0300-000026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114300</xdr:colOff>
      <xdr:row>13</xdr:row>
      <xdr:rowOff>200025</xdr:rowOff>
    </xdr:from>
    <xdr:ext cx="184731" cy="264560"/>
    <xdr:sp macro="" textlink="">
      <xdr:nvSpPr>
        <xdr:cNvPr id="39" name="TextBox 38">
          <a:extLst>
            <a:ext uri="{FF2B5EF4-FFF2-40B4-BE49-F238E27FC236}">
              <a16:creationId xmlns:a16="http://schemas.microsoft.com/office/drawing/2014/main" id="{00000000-0008-0000-0300-000027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114300</xdr:colOff>
      <xdr:row>14</xdr:row>
      <xdr:rowOff>200025</xdr:rowOff>
    </xdr:from>
    <xdr:ext cx="184731" cy="264560"/>
    <xdr:sp macro="" textlink="">
      <xdr:nvSpPr>
        <xdr:cNvPr id="40" name="TextBox 39">
          <a:extLst>
            <a:ext uri="{FF2B5EF4-FFF2-40B4-BE49-F238E27FC236}">
              <a16:creationId xmlns:a16="http://schemas.microsoft.com/office/drawing/2014/main" id="{00000000-0008-0000-0300-000028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114300</xdr:colOff>
      <xdr:row>14</xdr:row>
      <xdr:rowOff>200025</xdr:rowOff>
    </xdr:from>
    <xdr:ext cx="184731" cy="264560"/>
    <xdr:sp macro="" textlink="">
      <xdr:nvSpPr>
        <xdr:cNvPr id="41" name="TextBox 40">
          <a:extLst>
            <a:ext uri="{FF2B5EF4-FFF2-40B4-BE49-F238E27FC236}">
              <a16:creationId xmlns:a16="http://schemas.microsoft.com/office/drawing/2014/main" id="{00000000-0008-0000-0300-000029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114300</xdr:colOff>
      <xdr:row>14</xdr:row>
      <xdr:rowOff>200025</xdr:rowOff>
    </xdr:from>
    <xdr:ext cx="184731" cy="264560"/>
    <xdr:sp macro="" textlink="">
      <xdr:nvSpPr>
        <xdr:cNvPr id="42" name="TextBox 41">
          <a:extLst>
            <a:ext uri="{FF2B5EF4-FFF2-40B4-BE49-F238E27FC236}">
              <a16:creationId xmlns:a16="http://schemas.microsoft.com/office/drawing/2014/main" id="{00000000-0008-0000-0300-00002A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114300</xdr:colOff>
      <xdr:row>14</xdr:row>
      <xdr:rowOff>200025</xdr:rowOff>
    </xdr:from>
    <xdr:ext cx="184731" cy="264560"/>
    <xdr:sp macro="" textlink="">
      <xdr:nvSpPr>
        <xdr:cNvPr id="43" name="TextBox 42">
          <a:extLst>
            <a:ext uri="{FF2B5EF4-FFF2-40B4-BE49-F238E27FC236}">
              <a16:creationId xmlns:a16="http://schemas.microsoft.com/office/drawing/2014/main" id="{00000000-0008-0000-0300-00002B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114300</xdr:colOff>
      <xdr:row>15</xdr:row>
      <xdr:rowOff>200025</xdr:rowOff>
    </xdr:from>
    <xdr:ext cx="184731" cy="264560"/>
    <xdr:sp macro="" textlink="">
      <xdr:nvSpPr>
        <xdr:cNvPr id="44" name="TextBox 43">
          <a:extLst>
            <a:ext uri="{FF2B5EF4-FFF2-40B4-BE49-F238E27FC236}">
              <a16:creationId xmlns:a16="http://schemas.microsoft.com/office/drawing/2014/main" id="{00000000-0008-0000-0300-00002C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114300</xdr:colOff>
      <xdr:row>15</xdr:row>
      <xdr:rowOff>200025</xdr:rowOff>
    </xdr:from>
    <xdr:ext cx="184731" cy="264560"/>
    <xdr:sp macro="" textlink="">
      <xdr:nvSpPr>
        <xdr:cNvPr id="45" name="TextBox 44">
          <a:extLst>
            <a:ext uri="{FF2B5EF4-FFF2-40B4-BE49-F238E27FC236}">
              <a16:creationId xmlns:a16="http://schemas.microsoft.com/office/drawing/2014/main" id="{00000000-0008-0000-0300-00002D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114300</xdr:colOff>
      <xdr:row>15</xdr:row>
      <xdr:rowOff>200025</xdr:rowOff>
    </xdr:from>
    <xdr:ext cx="184731" cy="264560"/>
    <xdr:sp macro="" textlink="">
      <xdr:nvSpPr>
        <xdr:cNvPr id="46" name="TextBox 45">
          <a:extLst>
            <a:ext uri="{FF2B5EF4-FFF2-40B4-BE49-F238E27FC236}">
              <a16:creationId xmlns:a16="http://schemas.microsoft.com/office/drawing/2014/main" id="{00000000-0008-0000-0300-00002E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114300</xdr:colOff>
      <xdr:row>15</xdr:row>
      <xdr:rowOff>200025</xdr:rowOff>
    </xdr:from>
    <xdr:ext cx="184731" cy="264560"/>
    <xdr:sp macro="" textlink="">
      <xdr:nvSpPr>
        <xdr:cNvPr id="47" name="TextBox 46">
          <a:extLst>
            <a:ext uri="{FF2B5EF4-FFF2-40B4-BE49-F238E27FC236}">
              <a16:creationId xmlns:a16="http://schemas.microsoft.com/office/drawing/2014/main" id="{00000000-0008-0000-0300-00002F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114300</xdr:colOff>
      <xdr:row>16</xdr:row>
      <xdr:rowOff>200025</xdr:rowOff>
    </xdr:from>
    <xdr:ext cx="184731" cy="264560"/>
    <xdr:sp macro="" textlink="">
      <xdr:nvSpPr>
        <xdr:cNvPr id="48" name="TextBox 47">
          <a:extLst>
            <a:ext uri="{FF2B5EF4-FFF2-40B4-BE49-F238E27FC236}">
              <a16:creationId xmlns:a16="http://schemas.microsoft.com/office/drawing/2014/main" id="{00000000-0008-0000-0300-000030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114300</xdr:colOff>
      <xdr:row>16</xdr:row>
      <xdr:rowOff>200025</xdr:rowOff>
    </xdr:from>
    <xdr:ext cx="184731" cy="264560"/>
    <xdr:sp macro="" textlink="">
      <xdr:nvSpPr>
        <xdr:cNvPr id="49" name="TextBox 48">
          <a:extLst>
            <a:ext uri="{FF2B5EF4-FFF2-40B4-BE49-F238E27FC236}">
              <a16:creationId xmlns:a16="http://schemas.microsoft.com/office/drawing/2014/main" id="{00000000-0008-0000-0300-000031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114300</xdr:colOff>
      <xdr:row>16</xdr:row>
      <xdr:rowOff>200025</xdr:rowOff>
    </xdr:from>
    <xdr:ext cx="184731" cy="264560"/>
    <xdr:sp macro="" textlink="">
      <xdr:nvSpPr>
        <xdr:cNvPr id="50" name="TextBox 49">
          <a:extLst>
            <a:ext uri="{FF2B5EF4-FFF2-40B4-BE49-F238E27FC236}">
              <a16:creationId xmlns:a16="http://schemas.microsoft.com/office/drawing/2014/main" id="{00000000-0008-0000-0300-000032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114300</xdr:colOff>
      <xdr:row>16</xdr:row>
      <xdr:rowOff>200025</xdr:rowOff>
    </xdr:from>
    <xdr:ext cx="184731" cy="264560"/>
    <xdr:sp macro="" textlink="">
      <xdr:nvSpPr>
        <xdr:cNvPr id="51" name="TextBox 50">
          <a:extLst>
            <a:ext uri="{FF2B5EF4-FFF2-40B4-BE49-F238E27FC236}">
              <a16:creationId xmlns:a16="http://schemas.microsoft.com/office/drawing/2014/main" id="{00000000-0008-0000-0300-000033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114300</xdr:colOff>
      <xdr:row>17</xdr:row>
      <xdr:rowOff>200025</xdr:rowOff>
    </xdr:from>
    <xdr:ext cx="184731" cy="264560"/>
    <xdr:sp macro="" textlink="">
      <xdr:nvSpPr>
        <xdr:cNvPr id="52" name="TextBox 51">
          <a:extLst>
            <a:ext uri="{FF2B5EF4-FFF2-40B4-BE49-F238E27FC236}">
              <a16:creationId xmlns:a16="http://schemas.microsoft.com/office/drawing/2014/main" id="{00000000-0008-0000-0300-000034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114300</xdr:colOff>
      <xdr:row>17</xdr:row>
      <xdr:rowOff>200025</xdr:rowOff>
    </xdr:from>
    <xdr:ext cx="184731" cy="264560"/>
    <xdr:sp macro="" textlink="">
      <xdr:nvSpPr>
        <xdr:cNvPr id="53" name="TextBox 52">
          <a:extLst>
            <a:ext uri="{FF2B5EF4-FFF2-40B4-BE49-F238E27FC236}">
              <a16:creationId xmlns:a16="http://schemas.microsoft.com/office/drawing/2014/main" id="{00000000-0008-0000-0300-000035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114300</xdr:colOff>
      <xdr:row>17</xdr:row>
      <xdr:rowOff>200025</xdr:rowOff>
    </xdr:from>
    <xdr:ext cx="184731" cy="264560"/>
    <xdr:sp macro="" textlink="">
      <xdr:nvSpPr>
        <xdr:cNvPr id="54" name="TextBox 53">
          <a:extLst>
            <a:ext uri="{FF2B5EF4-FFF2-40B4-BE49-F238E27FC236}">
              <a16:creationId xmlns:a16="http://schemas.microsoft.com/office/drawing/2014/main" id="{00000000-0008-0000-0300-000036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114300</xdr:colOff>
      <xdr:row>17</xdr:row>
      <xdr:rowOff>200025</xdr:rowOff>
    </xdr:from>
    <xdr:ext cx="184731" cy="264560"/>
    <xdr:sp macro="" textlink="">
      <xdr:nvSpPr>
        <xdr:cNvPr id="55" name="TextBox 54">
          <a:extLst>
            <a:ext uri="{FF2B5EF4-FFF2-40B4-BE49-F238E27FC236}">
              <a16:creationId xmlns:a16="http://schemas.microsoft.com/office/drawing/2014/main" id="{00000000-0008-0000-0300-000037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114300</xdr:colOff>
      <xdr:row>18</xdr:row>
      <xdr:rowOff>200025</xdr:rowOff>
    </xdr:from>
    <xdr:ext cx="184731" cy="264560"/>
    <xdr:sp macro="" textlink="">
      <xdr:nvSpPr>
        <xdr:cNvPr id="56" name="TextBox 55">
          <a:extLst>
            <a:ext uri="{FF2B5EF4-FFF2-40B4-BE49-F238E27FC236}">
              <a16:creationId xmlns:a16="http://schemas.microsoft.com/office/drawing/2014/main" id="{00000000-0008-0000-0300-000038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114300</xdr:colOff>
      <xdr:row>18</xdr:row>
      <xdr:rowOff>200025</xdr:rowOff>
    </xdr:from>
    <xdr:ext cx="184731" cy="264560"/>
    <xdr:sp macro="" textlink="">
      <xdr:nvSpPr>
        <xdr:cNvPr id="57" name="TextBox 56">
          <a:extLst>
            <a:ext uri="{FF2B5EF4-FFF2-40B4-BE49-F238E27FC236}">
              <a16:creationId xmlns:a16="http://schemas.microsoft.com/office/drawing/2014/main" id="{00000000-0008-0000-0300-000039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114300</xdr:colOff>
      <xdr:row>18</xdr:row>
      <xdr:rowOff>200025</xdr:rowOff>
    </xdr:from>
    <xdr:ext cx="184731" cy="264560"/>
    <xdr:sp macro="" textlink="">
      <xdr:nvSpPr>
        <xdr:cNvPr id="58" name="TextBox 57">
          <a:extLst>
            <a:ext uri="{FF2B5EF4-FFF2-40B4-BE49-F238E27FC236}">
              <a16:creationId xmlns:a16="http://schemas.microsoft.com/office/drawing/2014/main" id="{00000000-0008-0000-0300-00003A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114300</xdr:colOff>
      <xdr:row>18</xdr:row>
      <xdr:rowOff>200025</xdr:rowOff>
    </xdr:from>
    <xdr:ext cx="184731" cy="264560"/>
    <xdr:sp macro="" textlink="">
      <xdr:nvSpPr>
        <xdr:cNvPr id="59" name="TextBox 58">
          <a:extLst>
            <a:ext uri="{FF2B5EF4-FFF2-40B4-BE49-F238E27FC236}">
              <a16:creationId xmlns:a16="http://schemas.microsoft.com/office/drawing/2014/main" id="{00000000-0008-0000-0300-00003B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114300</xdr:colOff>
      <xdr:row>19</xdr:row>
      <xdr:rowOff>200025</xdr:rowOff>
    </xdr:from>
    <xdr:ext cx="184731" cy="264560"/>
    <xdr:sp macro="" textlink="">
      <xdr:nvSpPr>
        <xdr:cNvPr id="60" name="TextBox 59">
          <a:extLst>
            <a:ext uri="{FF2B5EF4-FFF2-40B4-BE49-F238E27FC236}">
              <a16:creationId xmlns:a16="http://schemas.microsoft.com/office/drawing/2014/main" id="{00000000-0008-0000-0300-00003C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114300</xdr:colOff>
      <xdr:row>19</xdr:row>
      <xdr:rowOff>200025</xdr:rowOff>
    </xdr:from>
    <xdr:ext cx="184731" cy="264560"/>
    <xdr:sp macro="" textlink="">
      <xdr:nvSpPr>
        <xdr:cNvPr id="61" name="TextBox 60">
          <a:extLst>
            <a:ext uri="{FF2B5EF4-FFF2-40B4-BE49-F238E27FC236}">
              <a16:creationId xmlns:a16="http://schemas.microsoft.com/office/drawing/2014/main" id="{00000000-0008-0000-0300-00003D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114300</xdr:colOff>
      <xdr:row>19</xdr:row>
      <xdr:rowOff>200025</xdr:rowOff>
    </xdr:from>
    <xdr:ext cx="184731" cy="264560"/>
    <xdr:sp macro="" textlink="">
      <xdr:nvSpPr>
        <xdr:cNvPr id="62" name="TextBox 61">
          <a:extLst>
            <a:ext uri="{FF2B5EF4-FFF2-40B4-BE49-F238E27FC236}">
              <a16:creationId xmlns:a16="http://schemas.microsoft.com/office/drawing/2014/main" id="{00000000-0008-0000-0300-00003E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114300</xdr:colOff>
      <xdr:row>19</xdr:row>
      <xdr:rowOff>200025</xdr:rowOff>
    </xdr:from>
    <xdr:ext cx="184731" cy="264560"/>
    <xdr:sp macro="" textlink="">
      <xdr:nvSpPr>
        <xdr:cNvPr id="63" name="TextBox 62">
          <a:extLst>
            <a:ext uri="{FF2B5EF4-FFF2-40B4-BE49-F238E27FC236}">
              <a16:creationId xmlns:a16="http://schemas.microsoft.com/office/drawing/2014/main" id="{00000000-0008-0000-0300-00003F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114300</xdr:colOff>
      <xdr:row>20</xdr:row>
      <xdr:rowOff>200025</xdr:rowOff>
    </xdr:from>
    <xdr:ext cx="184731" cy="264560"/>
    <xdr:sp macro="" textlink="">
      <xdr:nvSpPr>
        <xdr:cNvPr id="64" name="TextBox 63">
          <a:extLst>
            <a:ext uri="{FF2B5EF4-FFF2-40B4-BE49-F238E27FC236}">
              <a16:creationId xmlns:a16="http://schemas.microsoft.com/office/drawing/2014/main" id="{00000000-0008-0000-0300-000040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114300</xdr:colOff>
      <xdr:row>20</xdr:row>
      <xdr:rowOff>200025</xdr:rowOff>
    </xdr:from>
    <xdr:ext cx="184731" cy="264560"/>
    <xdr:sp macro="" textlink="">
      <xdr:nvSpPr>
        <xdr:cNvPr id="65" name="TextBox 64">
          <a:extLst>
            <a:ext uri="{FF2B5EF4-FFF2-40B4-BE49-F238E27FC236}">
              <a16:creationId xmlns:a16="http://schemas.microsoft.com/office/drawing/2014/main" id="{00000000-0008-0000-0300-000041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114300</xdr:colOff>
      <xdr:row>20</xdr:row>
      <xdr:rowOff>200025</xdr:rowOff>
    </xdr:from>
    <xdr:ext cx="184731" cy="264560"/>
    <xdr:sp macro="" textlink="">
      <xdr:nvSpPr>
        <xdr:cNvPr id="66" name="TextBox 65">
          <a:extLst>
            <a:ext uri="{FF2B5EF4-FFF2-40B4-BE49-F238E27FC236}">
              <a16:creationId xmlns:a16="http://schemas.microsoft.com/office/drawing/2014/main" id="{00000000-0008-0000-0300-000042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114300</xdr:colOff>
      <xdr:row>20</xdr:row>
      <xdr:rowOff>200025</xdr:rowOff>
    </xdr:from>
    <xdr:ext cx="184731" cy="264560"/>
    <xdr:sp macro="" textlink="">
      <xdr:nvSpPr>
        <xdr:cNvPr id="67" name="TextBox 66">
          <a:extLst>
            <a:ext uri="{FF2B5EF4-FFF2-40B4-BE49-F238E27FC236}">
              <a16:creationId xmlns:a16="http://schemas.microsoft.com/office/drawing/2014/main" id="{00000000-0008-0000-0300-000043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114300</xdr:colOff>
      <xdr:row>21</xdr:row>
      <xdr:rowOff>200025</xdr:rowOff>
    </xdr:from>
    <xdr:ext cx="184731" cy="264560"/>
    <xdr:sp macro="" textlink="">
      <xdr:nvSpPr>
        <xdr:cNvPr id="68" name="TextBox 67">
          <a:extLst>
            <a:ext uri="{FF2B5EF4-FFF2-40B4-BE49-F238E27FC236}">
              <a16:creationId xmlns:a16="http://schemas.microsoft.com/office/drawing/2014/main" id="{00000000-0008-0000-0300-000044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114300</xdr:colOff>
      <xdr:row>21</xdr:row>
      <xdr:rowOff>200025</xdr:rowOff>
    </xdr:from>
    <xdr:ext cx="184731" cy="264560"/>
    <xdr:sp macro="" textlink="">
      <xdr:nvSpPr>
        <xdr:cNvPr id="69" name="TextBox 68">
          <a:extLst>
            <a:ext uri="{FF2B5EF4-FFF2-40B4-BE49-F238E27FC236}">
              <a16:creationId xmlns:a16="http://schemas.microsoft.com/office/drawing/2014/main" id="{00000000-0008-0000-0300-000045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114300</xdr:colOff>
      <xdr:row>21</xdr:row>
      <xdr:rowOff>200025</xdr:rowOff>
    </xdr:from>
    <xdr:ext cx="184731" cy="264560"/>
    <xdr:sp macro="" textlink="">
      <xdr:nvSpPr>
        <xdr:cNvPr id="70" name="TextBox 69">
          <a:extLst>
            <a:ext uri="{FF2B5EF4-FFF2-40B4-BE49-F238E27FC236}">
              <a16:creationId xmlns:a16="http://schemas.microsoft.com/office/drawing/2014/main" id="{00000000-0008-0000-0300-000046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114300</xdr:colOff>
      <xdr:row>21</xdr:row>
      <xdr:rowOff>200025</xdr:rowOff>
    </xdr:from>
    <xdr:ext cx="184731" cy="264560"/>
    <xdr:sp macro="" textlink="">
      <xdr:nvSpPr>
        <xdr:cNvPr id="71" name="TextBox 70">
          <a:extLst>
            <a:ext uri="{FF2B5EF4-FFF2-40B4-BE49-F238E27FC236}">
              <a16:creationId xmlns:a16="http://schemas.microsoft.com/office/drawing/2014/main" id="{00000000-0008-0000-0300-000047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114300</xdr:colOff>
      <xdr:row>22</xdr:row>
      <xdr:rowOff>200025</xdr:rowOff>
    </xdr:from>
    <xdr:ext cx="184731" cy="264560"/>
    <xdr:sp macro="" textlink="">
      <xdr:nvSpPr>
        <xdr:cNvPr id="72" name="TextBox 71">
          <a:extLst>
            <a:ext uri="{FF2B5EF4-FFF2-40B4-BE49-F238E27FC236}">
              <a16:creationId xmlns:a16="http://schemas.microsoft.com/office/drawing/2014/main" id="{00000000-0008-0000-0300-000048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114300</xdr:colOff>
      <xdr:row>22</xdr:row>
      <xdr:rowOff>200025</xdr:rowOff>
    </xdr:from>
    <xdr:ext cx="184731" cy="264560"/>
    <xdr:sp macro="" textlink="">
      <xdr:nvSpPr>
        <xdr:cNvPr id="73" name="TextBox 72">
          <a:extLst>
            <a:ext uri="{FF2B5EF4-FFF2-40B4-BE49-F238E27FC236}">
              <a16:creationId xmlns:a16="http://schemas.microsoft.com/office/drawing/2014/main" id="{00000000-0008-0000-0300-000049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114300</xdr:colOff>
      <xdr:row>22</xdr:row>
      <xdr:rowOff>200025</xdr:rowOff>
    </xdr:from>
    <xdr:ext cx="184731" cy="264560"/>
    <xdr:sp macro="" textlink="">
      <xdr:nvSpPr>
        <xdr:cNvPr id="74" name="TextBox 73">
          <a:extLst>
            <a:ext uri="{FF2B5EF4-FFF2-40B4-BE49-F238E27FC236}">
              <a16:creationId xmlns:a16="http://schemas.microsoft.com/office/drawing/2014/main" id="{00000000-0008-0000-0300-00004A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114300</xdr:colOff>
      <xdr:row>22</xdr:row>
      <xdr:rowOff>200025</xdr:rowOff>
    </xdr:from>
    <xdr:ext cx="184731" cy="264560"/>
    <xdr:sp macro="" textlink="">
      <xdr:nvSpPr>
        <xdr:cNvPr id="75" name="TextBox 74">
          <a:extLst>
            <a:ext uri="{FF2B5EF4-FFF2-40B4-BE49-F238E27FC236}">
              <a16:creationId xmlns:a16="http://schemas.microsoft.com/office/drawing/2014/main" id="{00000000-0008-0000-0300-00004B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114300</xdr:colOff>
      <xdr:row>23</xdr:row>
      <xdr:rowOff>200025</xdr:rowOff>
    </xdr:from>
    <xdr:ext cx="184731" cy="264560"/>
    <xdr:sp macro="" textlink="">
      <xdr:nvSpPr>
        <xdr:cNvPr id="76" name="TextBox 75">
          <a:extLst>
            <a:ext uri="{FF2B5EF4-FFF2-40B4-BE49-F238E27FC236}">
              <a16:creationId xmlns:a16="http://schemas.microsoft.com/office/drawing/2014/main" id="{00000000-0008-0000-0300-00004C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114300</xdr:colOff>
      <xdr:row>23</xdr:row>
      <xdr:rowOff>200025</xdr:rowOff>
    </xdr:from>
    <xdr:ext cx="184731" cy="264560"/>
    <xdr:sp macro="" textlink="">
      <xdr:nvSpPr>
        <xdr:cNvPr id="77" name="TextBox 76">
          <a:extLst>
            <a:ext uri="{FF2B5EF4-FFF2-40B4-BE49-F238E27FC236}">
              <a16:creationId xmlns:a16="http://schemas.microsoft.com/office/drawing/2014/main" id="{00000000-0008-0000-0300-00004D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114300</xdr:colOff>
      <xdr:row>23</xdr:row>
      <xdr:rowOff>200025</xdr:rowOff>
    </xdr:from>
    <xdr:ext cx="184731" cy="264560"/>
    <xdr:sp macro="" textlink="">
      <xdr:nvSpPr>
        <xdr:cNvPr id="78" name="TextBox 77">
          <a:extLst>
            <a:ext uri="{FF2B5EF4-FFF2-40B4-BE49-F238E27FC236}">
              <a16:creationId xmlns:a16="http://schemas.microsoft.com/office/drawing/2014/main" id="{00000000-0008-0000-0300-00004E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114300</xdr:colOff>
      <xdr:row>23</xdr:row>
      <xdr:rowOff>200025</xdr:rowOff>
    </xdr:from>
    <xdr:ext cx="184731" cy="264560"/>
    <xdr:sp macro="" textlink="">
      <xdr:nvSpPr>
        <xdr:cNvPr id="79" name="TextBox 78">
          <a:extLst>
            <a:ext uri="{FF2B5EF4-FFF2-40B4-BE49-F238E27FC236}">
              <a16:creationId xmlns:a16="http://schemas.microsoft.com/office/drawing/2014/main" id="{00000000-0008-0000-0300-00004F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114300</xdr:colOff>
      <xdr:row>24</xdr:row>
      <xdr:rowOff>200025</xdr:rowOff>
    </xdr:from>
    <xdr:ext cx="184731" cy="264560"/>
    <xdr:sp macro="" textlink="">
      <xdr:nvSpPr>
        <xdr:cNvPr id="80" name="TextBox 79">
          <a:extLst>
            <a:ext uri="{FF2B5EF4-FFF2-40B4-BE49-F238E27FC236}">
              <a16:creationId xmlns:a16="http://schemas.microsoft.com/office/drawing/2014/main" id="{00000000-0008-0000-0300-000050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114300</xdr:colOff>
      <xdr:row>24</xdr:row>
      <xdr:rowOff>200025</xdr:rowOff>
    </xdr:from>
    <xdr:ext cx="184731" cy="264560"/>
    <xdr:sp macro="" textlink="">
      <xdr:nvSpPr>
        <xdr:cNvPr id="81" name="TextBox 80">
          <a:extLst>
            <a:ext uri="{FF2B5EF4-FFF2-40B4-BE49-F238E27FC236}">
              <a16:creationId xmlns:a16="http://schemas.microsoft.com/office/drawing/2014/main" id="{00000000-0008-0000-0300-000051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114300</xdr:colOff>
      <xdr:row>24</xdr:row>
      <xdr:rowOff>200025</xdr:rowOff>
    </xdr:from>
    <xdr:ext cx="184731" cy="264560"/>
    <xdr:sp macro="" textlink="">
      <xdr:nvSpPr>
        <xdr:cNvPr id="82" name="TextBox 81">
          <a:extLst>
            <a:ext uri="{FF2B5EF4-FFF2-40B4-BE49-F238E27FC236}">
              <a16:creationId xmlns:a16="http://schemas.microsoft.com/office/drawing/2014/main" id="{00000000-0008-0000-0300-000052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114300</xdr:colOff>
      <xdr:row>24</xdr:row>
      <xdr:rowOff>200025</xdr:rowOff>
    </xdr:from>
    <xdr:ext cx="184731" cy="264560"/>
    <xdr:sp macro="" textlink="">
      <xdr:nvSpPr>
        <xdr:cNvPr id="83" name="TextBox 82">
          <a:extLst>
            <a:ext uri="{FF2B5EF4-FFF2-40B4-BE49-F238E27FC236}">
              <a16:creationId xmlns:a16="http://schemas.microsoft.com/office/drawing/2014/main" id="{00000000-0008-0000-0300-000053000000}"/>
            </a:ext>
          </a:extLst>
        </xdr:cNvPr>
        <xdr:cNvSpPr txBox="1"/>
      </xdr:nvSpPr>
      <xdr:spPr>
        <a:xfrm>
          <a:off x="2159000" y="18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6</xdr:row>
      <xdr:rowOff>200025</xdr:rowOff>
    </xdr:from>
    <xdr:ext cx="184731" cy="264560"/>
    <xdr:sp macro="" textlink="">
      <xdr:nvSpPr>
        <xdr:cNvPr id="174" name="TextBox 173">
          <a:extLst>
            <a:ext uri="{FF2B5EF4-FFF2-40B4-BE49-F238E27FC236}">
              <a16:creationId xmlns:a16="http://schemas.microsoft.com/office/drawing/2014/main" id="{00000000-0008-0000-0300-0000AE000000}"/>
            </a:ext>
          </a:extLst>
        </xdr:cNvPr>
        <xdr:cNvSpPr txBox="1"/>
      </xdr:nvSpPr>
      <xdr:spPr>
        <a:xfrm>
          <a:off x="2453217" y="26659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6</xdr:row>
      <xdr:rowOff>200025</xdr:rowOff>
    </xdr:from>
    <xdr:ext cx="184731" cy="264560"/>
    <xdr:sp macro="" textlink="">
      <xdr:nvSpPr>
        <xdr:cNvPr id="175" name="TextBox 174">
          <a:extLst>
            <a:ext uri="{FF2B5EF4-FFF2-40B4-BE49-F238E27FC236}">
              <a16:creationId xmlns:a16="http://schemas.microsoft.com/office/drawing/2014/main" id="{00000000-0008-0000-0300-0000AF000000}"/>
            </a:ext>
          </a:extLst>
        </xdr:cNvPr>
        <xdr:cNvSpPr txBox="1"/>
      </xdr:nvSpPr>
      <xdr:spPr>
        <a:xfrm>
          <a:off x="2453217" y="26659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6</xdr:row>
      <xdr:rowOff>200025</xdr:rowOff>
    </xdr:from>
    <xdr:ext cx="184731" cy="264560"/>
    <xdr:sp macro="" textlink="">
      <xdr:nvSpPr>
        <xdr:cNvPr id="176" name="TextBox 175">
          <a:extLst>
            <a:ext uri="{FF2B5EF4-FFF2-40B4-BE49-F238E27FC236}">
              <a16:creationId xmlns:a16="http://schemas.microsoft.com/office/drawing/2014/main" id="{00000000-0008-0000-0300-0000B0000000}"/>
            </a:ext>
          </a:extLst>
        </xdr:cNvPr>
        <xdr:cNvSpPr txBox="1"/>
      </xdr:nvSpPr>
      <xdr:spPr>
        <a:xfrm>
          <a:off x="2453217" y="26659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6</xdr:row>
      <xdr:rowOff>200025</xdr:rowOff>
    </xdr:from>
    <xdr:ext cx="184731" cy="264560"/>
    <xdr:sp macro="" textlink="">
      <xdr:nvSpPr>
        <xdr:cNvPr id="177" name="TextBox 176">
          <a:extLst>
            <a:ext uri="{FF2B5EF4-FFF2-40B4-BE49-F238E27FC236}">
              <a16:creationId xmlns:a16="http://schemas.microsoft.com/office/drawing/2014/main" id="{00000000-0008-0000-0300-0000B1000000}"/>
            </a:ext>
          </a:extLst>
        </xdr:cNvPr>
        <xdr:cNvSpPr txBox="1"/>
      </xdr:nvSpPr>
      <xdr:spPr>
        <a:xfrm>
          <a:off x="2453217" y="26659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7</xdr:row>
      <xdr:rowOff>200025</xdr:rowOff>
    </xdr:from>
    <xdr:ext cx="184731" cy="264560"/>
    <xdr:sp macro="" textlink="">
      <xdr:nvSpPr>
        <xdr:cNvPr id="178" name="TextBox 177">
          <a:extLst>
            <a:ext uri="{FF2B5EF4-FFF2-40B4-BE49-F238E27FC236}">
              <a16:creationId xmlns:a16="http://schemas.microsoft.com/office/drawing/2014/main" id="{00000000-0008-0000-0300-0000B200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7</xdr:row>
      <xdr:rowOff>200025</xdr:rowOff>
    </xdr:from>
    <xdr:ext cx="184731" cy="264560"/>
    <xdr:sp macro="" textlink="">
      <xdr:nvSpPr>
        <xdr:cNvPr id="179" name="TextBox 178">
          <a:extLst>
            <a:ext uri="{FF2B5EF4-FFF2-40B4-BE49-F238E27FC236}">
              <a16:creationId xmlns:a16="http://schemas.microsoft.com/office/drawing/2014/main" id="{00000000-0008-0000-0300-0000B300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7</xdr:row>
      <xdr:rowOff>200025</xdr:rowOff>
    </xdr:from>
    <xdr:ext cx="184731" cy="264560"/>
    <xdr:sp macro="" textlink="">
      <xdr:nvSpPr>
        <xdr:cNvPr id="180" name="TextBox 179">
          <a:extLst>
            <a:ext uri="{FF2B5EF4-FFF2-40B4-BE49-F238E27FC236}">
              <a16:creationId xmlns:a16="http://schemas.microsoft.com/office/drawing/2014/main" id="{00000000-0008-0000-0300-0000B400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7</xdr:row>
      <xdr:rowOff>200025</xdr:rowOff>
    </xdr:from>
    <xdr:ext cx="184731" cy="264560"/>
    <xdr:sp macro="" textlink="">
      <xdr:nvSpPr>
        <xdr:cNvPr id="181" name="TextBox 180">
          <a:extLst>
            <a:ext uri="{FF2B5EF4-FFF2-40B4-BE49-F238E27FC236}">
              <a16:creationId xmlns:a16="http://schemas.microsoft.com/office/drawing/2014/main" id="{00000000-0008-0000-0300-0000B500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7</xdr:row>
      <xdr:rowOff>200025</xdr:rowOff>
    </xdr:from>
    <xdr:ext cx="184731" cy="264560"/>
    <xdr:sp macro="" textlink="">
      <xdr:nvSpPr>
        <xdr:cNvPr id="182" name="TextBox 181">
          <a:extLst>
            <a:ext uri="{FF2B5EF4-FFF2-40B4-BE49-F238E27FC236}">
              <a16:creationId xmlns:a16="http://schemas.microsoft.com/office/drawing/2014/main" id="{00000000-0008-0000-0300-0000B6000000}"/>
            </a:ext>
          </a:extLst>
        </xdr:cNvPr>
        <xdr:cNvSpPr txBox="1"/>
      </xdr:nvSpPr>
      <xdr:spPr>
        <a:xfrm>
          <a:off x="2453217" y="26659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7</xdr:row>
      <xdr:rowOff>200025</xdr:rowOff>
    </xdr:from>
    <xdr:ext cx="184731" cy="264560"/>
    <xdr:sp macro="" textlink="">
      <xdr:nvSpPr>
        <xdr:cNvPr id="183" name="TextBox 182">
          <a:extLst>
            <a:ext uri="{FF2B5EF4-FFF2-40B4-BE49-F238E27FC236}">
              <a16:creationId xmlns:a16="http://schemas.microsoft.com/office/drawing/2014/main" id="{00000000-0008-0000-0300-0000B7000000}"/>
            </a:ext>
          </a:extLst>
        </xdr:cNvPr>
        <xdr:cNvSpPr txBox="1"/>
      </xdr:nvSpPr>
      <xdr:spPr>
        <a:xfrm>
          <a:off x="2453217" y="26659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7</xdr:row>
      <xdr:rowOff>200025</xdr:rowOff>
    </xdr:from>
    <xdr:ext cx="184731" cy="264560"/>
    <xdr:sp macro="" textlink="">
      <xdr:nvSpPr>
        <xdr:cNvPr id="184" name="TextBox 183">
          <a:extLst>
            <a:ext uri="{FF2B5EF4-FFF2-40B4-BE49-F238E27FC236}">
              <a16:creationId xmlns:a16="http://schemas.microsoft.com/office/drawing/2014/main" id="{00000000-0008-0000-0300-0000B8000000}"/>
            </a:ext>
          </a:extLst>
        </xdr:cNvPr>
        <xdr:cNvSpPr txBox="1"/>
      </xdr:nvSpPr>
      <xdr:spPr>
        <a:xfrm>
          <a:off x="2453217" y="26659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7</xdr:row>
      <xdr:rowOff>200025</xdr:rowOff>
    </xdr:from>
    <xdr:ext cx="184731" cy="264560"/>
    <xdr:sp macro="" textlink="">
      <xdr:nvSpPr>
        <xdr:cNvPr id="185" name="TextBox 184">
          <a:extLst>
            <a:ext uri="{FF2B5EF4-FFF2-40B4-BE49-F238E27FC236}">
              <a16:creationId xmlns:a16="http://schemas.microsoft.com/office/drawing/2014/main" id="{00000000-0008-0000-0300-0000B9000000}"/>
            </a:ext>
          </a:extLst>
        </xdr:cNvPr>
        <xdr:cNvSpPr txBox="1"/>
      </xdr:nvSpPr>
      <xdr:spPr>
        <a:xfrm>
          <a:off x="2453217" y="26659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8</xdr:row>
      <xdr:rowOff>200025</xdr:rowOff>
    </xdr:from>
    <xdr:ext cx="184731" cy="264560"/>
    <xdr:sp macro="" textlink="">
      <xdr:nvSpPr>
        <xdr:cNvPr id="186" name="TextBox 185">
          <a:extLst>
            <a:ext uri="{FF2B5EF4-FFF2-40B4-BE49-F238E27FC236}">
              <a16:creationId xmlns:a16="http://schemas.microsoft.com/office/drawing/2014/main" id="{00000000-0008-0000-0300-0000BA00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8</xdr:row>
      <xdr:rowOff>200025</xdr:rowOff>
    </xdr:from>
    <xdr:ext cx="184731" cy="264560"/>
    <xdr:sp macro="" textlink="">
      <xdr:nvSpPr>
        <xdr:cNvPr id="187" name="TextBox 186">
          <a:extLst>
            <a:ext uri="{FF2B5EF4-FFF2-40B4-BE49-F238E27FC236}">
              <a16:creationId xmlns:a16="http://schemas.microsoft.com/office/drawing/2014/main" id="{00000000-0008-0000-0300-0000BB00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8</xdr:row>
      <xdr:rowOff>200025</xdr:rowOff>
    </xdr:from>
    <xdr:ext cx="184731" cy="264560"/>
    <xdr:sp macro="" textlink="">
      <xdr:nvSpPr>
        <xdr:cNvPr id="188" name="TextBox 187">
          <a:extLst>
            <a:ext uri="{FF2B5EF4-FFF2-40B4-BE49-F238E27FC236}">
              <a16:creationId xmlns:a16="http://schemas.microsoft.com/office/drawing/2014/main" id="{00000000-0008-0000-0300-0000BC00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8</xdr:row>
      <xdr:rowOff>200025</xdr:rowOff>
    </xdr:from>
    <xdr:ext cx="184731" cy="264560"/>
    <xdr:sp macro="" textlink="">
      <xdr:nvSpPr>
        <xdr:cNvPr id="189" name="TextBox 188">
          <a:extLst>
            <a:ext uri="{FF2B5EF4-FFF2-40B4-BE49-F238E27FC236}">
              <a16:creationId xmlns:a16="http://schemas.microsoft.com/office/drawing/2014/main" id="{00000000-0008-0000-0300-0000BD00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8</xdr:row>
      <xdr:rowOff>200025</xdr:rowOff>
    </xdr:from>
    <xdr:ext cx="184731" cy="264560"/>
    <xdr:sp macro="" textlink="">
      <xdr:nvSpPr>
        <xdr:cNvPr id="190" name="TextBox 189">
          <a:extLst>
            <a:ext uri="{FF2B5EF4-FFF2-40B4-BE49-F238E27FC236}">
              <a16:creationId xmlns:a16="http://schemas.microsoft.com/office/drawing/2014/main" id="{00000000-0008-0000-0300-0000BE00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8</xdr:row>
      <xdr:rowOff>200025</xdr:rowOff>
    </xdr:from>
    <xdr:ext cx="184731" cy="264560"/>
    <xdr:sp macro="" textlink="">
      <xdr:nvSpPr>
        <xdr:cNvPr id="191" name="TextBox 190">
          <a:extLst>
            <a:ext uri="{FF2B5EF4-FFF2-40B4-BE49-F238E27FC236}">
              <a16:creationId xmlns:a16="http://schemas.microsoft.com/office/drawing/2014/main" id="{00000000-0008-0000-0300-0000BF00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8</xdr:row>
      <xdr:rowOff>200025</xdr:rowOff>
    </xdr:from>
    <xdr:ext cx="184731" cy="264560"/>
    <xdr:sp macro="" textlink="">
      <xdr:nvSpPr>
        <xdr:cNvPr id="192" name="TextBox 191">
          <a:extLst>
            <a:ext uri="{FF2B5EF4-FFF2-40B4-BE49-F238E27FC236}">
              <a16:creationId xmlns:a16="http://schemas.microsoft.com/office/drawing/2014/main" id="{00000000-0008-0000-0300-0000C000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8</xdr:row>
      <xdr:rowOff>200025</xdr:rowOff>
    </xdr:from>
    <xdr:ext cx="184731" cy="264560"/>
    <xdr:sp macro="" textlink="">
      <xdr:nvSpPr>
        <xdr:cNvPr id="193" name="TextBox 192">
          <a:extLst>
            <a:ext uri="{FF2B5EF4-FFF2-40B4-BE49-F238E27FC236}">
              <a16:creationId xmlns:a16="http://schemas.microsoft.com/office/drawing/2014/main" id="{00000000-0008-0000-0300-0000C100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8</xdr:row>
      <xdr:rowOff>200025</xdr:rowOff>
    </xdr:from>
    <xdr:ext cx="184731" cy="264560"/>
    <xdr:sp macro="" textlink="">
      <xdr:nvSpPr>
        <xdr:cNvPr id="194" name="TextBox 193">
          <a:extLst>
            <a:ext uri="{FF2B5EF4-FFF2-40B4-BE49-F238E27FC236}">
              <a16:creationId xmlns:a16="http://schemas.microsoft.com/office/drawing/2014/main" id="{00000000-0008-0000-0300-0000C2000000}"/>
            </a:ext>
          </a:extLst>
        </xdr:cNvPr>
        <xdr:cNvSpPr txBox="1"/>
      </xdr:nvSpPr>
      <xdr:spPr>
        <a:xfrm>
          <a:off x="2453217" y="26659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8</xdr:row>
      <xdr:rowOff>200025</xdr:rowOff>
    </xdr:from>
    <xdr:ext cx="184731" cy="264560"/>
    <xdr:sp macro="" textlink="">
      <xdr:nvSpPr>
        <xdr:cNvPr id="195" name="TextBox 194">
          <a:extLst>
            <a:ext uri="{FF2B5EF4-FFF2-40B4-BE49-F238E27FC236}">
              <a16:creationId xmlns:a16="http://schemas.microsoft.com/office/drawing/2014/main" id="{00000000-0008-0000-0300-0000C3000000}"/>
            </a:ext>
          </a:extLst>
        </xdr:cNvPr>
        <xdr:cNvSpPr txBox="1"/>
      </xdr:nvSpPr>
      <xdr:spPr>
        <a:xfrm>
          <a:off x="2453217" y="26659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8</xdr:row>
      <xdr:rowOff>200025</xdr:rowOff>
    </xdr:from>
    <xdr:ext cx="184731" cy="264560"/>
    <xdr:sp macro="" textlink="">
      <xdr:nvSpPr>
        <xdr:cNvPr id="196" name="TextBox 195">
          <a:extLst>
            <a:ext uri="{FF2B5EF4-FFF2-40B4-BE49-F238E27FC236}">
              <a16:creationId xmlns:a16="http://schemas.microsoft.com/office/drawing/2014/main" id="{00000000-0008-0000-0300-0000C4000000}"/>
            </a:ext>
          </a:extLst>
        </xdr:cNvPr>
        <xdr:cNvSpPr txBox="1"/>
      </xdr:nvSpPr>
      <xdr:spPr>
        <a:xfrm>
          <a:off x="2453217" y="26659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8</xdr:row>
      <xdr:rowOff>200025</xdr:rowOff>
    </xdr:from>
    <xdr:ext cx="184731" cy="264560"/>
    <xdr:sp macro="" textlink="">
      <xdr:nvSpPr>
        <xdr:cNvPr id="197" name="TextBox 196">
          <a:extLst>
            <a:ext uri="{FF2B5EF4-FFF2-40B4-BE49-F238E27FC236}">
              <a16:creationId xmlns:a16="http://schemas.microsoft.com/office/drawing/2014/main" id="{00000000-0008-0000-0300-0000C5000000}"/>
            </a:ext>
          </a:extLst>
        </xdr:cNvPr>
        <xdr:cNvSpPr txBox="1"/>
      </xdr:nvSpPr>
      <xdr:spPr>
        <a:xfrm>
          <a:off x="2453217" y="26659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9</xdr:row>
      <xdr:rowOff>200025</xdr:rowOff>
    </xdr:from>
    <xdr:ext cx="184731" cy="264560"/>
    <xdr:sp macro="" textlink="">
      <xdr:nvSpPr>
        <xdr:cNvPr id="198" name="TextBox 197">
          <a:extLst>
            <a:ext uri="{FF2B5EF4-FFF2-40B4-BE49-F238E27FC236}">
              <a16:creationId xmlns:a16="http://schemas.microsoft.com/office/drawing/2014/main" id="{00000000-0008-0000-0300-0000C600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9</xdr:row>
      <xdr:rowOff>200025</xdr:rowOff>
    </xdr:from>
    <xdr:ext cx="184731" cy="264560"/>
    <xdr:sp macro="" textlink="">
      <xdr:nvSpPr>
        <xdr:cNvPr id="199" name="TextBox 198">
          <a:extLst>
            <a:ext uri="{FF2B5EF4-FFF2-40B4-BE49-F238E27FC236}">
              <a16:creationId xmlns:a16="http://schemas.microsoft.com/office/drawing/2014/main" id="{00000000-0008-0000-0300-0000C700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9</xdr:row>
      <xdr:rowOff>200025</xdr:rowOff>
    </xdr:from>
    <xdr:ext cx="184731" cy="264560"/>
    <xdr:sp macro="" textlink="">
      <xdr:nvSpPr>
        <xdr:cNvPr id="200" name="TextBox 199">
          <a:extLst>
            <a:ext uri="{FF2B5EF4-FFF2-40B4-BE49-F238E27FC236}">
              <a16:creationId xmlns:a16="http://schemas.microsoft.com/office/drawing/2014/main" id="{00000000-0008-0000-0300-0000C800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9</xdr:row>
      <xdr:rowOff>200025</xdr:rowOff>
    </xdr:from>
    <xdr:ext cx="184731" cy="264560"/>
    <xdr:sp macro="" textlink="">
      <xdr:nvSpPr>
        <xdr:cNvPr id="201" name="TextBox 200">
          <a:extLst>
            <a:ext uri="{FF2B5EF4-FFF2-40B4-BE49-F238E27FC236}">
              <a16:creationId xmlns:a16="http://schemas.microsoft.com/office/drawing/2014/main" id="{00000000-0008-0000-0300-0000C900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9</xdr:row>
      <xdr:rowOff>200025</xdr:rowOff>
    </xdr:from>
    <xdr:ext cx="184731" cy="264560"/>
    <xdr:sp macro="" textlink="">
      <xdr:nvSpPr>
        <xdr:cNvPr id="202" name="TextBox 201">
          <a:extLst>
            <a:ext uri="{FF2B5EF4-FFF2-40B4-BE49-F238E27FC236}">
              <a16:creationId xmlns:a16="http://schemas.microsoft.com/office/drawing/2014/main" id="{00000000-0008-0000-0300-0000CA00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9</xdr:row>
      <xdr:rowOff>200025</xdr:rowOff>
    </xdr:from>
    <xdr:ext cx="184731" cy="264560"/>
    <xdr:sp macro="" textlink="">
      <xdr:nvSpPr>
        <xdr:cNvPr id="203" name="TextBox 202">
          <a:extLst>
            <a:ext uri="{FF2B5EF4-FFF2-40B4-BE49-F238E27FC236}">
              <a16:creationId xmlns:a16="http://schemas.microsoft.com/office/drawing/2014/main" id="{00000000-0008-0000-0300-0000CB00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9</xdr:row>
      <xdr:rowOff>200025</xdr:rowOff>
    </xdr:from>
    <xdr:ext cx="184731" cy="264560"/>
    <xdr:sp macro="" textlink="">
      <xdr:nvSpPr>
        <xdr:cNvPr id="204" name="TextBox 203">
          <a:extLst>
            <a:ext uri="{FF2B5EF4-FFF2-40B4-BE49-F238E27FC236}">
              <a16:creationId xmlns:a16="http://schemas.microsoft.com/office/drawing/2014/main" id="{00000000-0008-0000-0300-0000CC00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9</xdr:row>
      <xdr:rowOff>200025</xdr:rowOff>
    </xdr:from>
    <xdr:ext cx="184731" cy="264560"/>
    <xdr:sp macro="" textlink="">
      <xdr:nvSpPr>
        <xdr:cNvPr id="205" name="TextBox 204">
          <a:extLst>
            <a:ext uri="{FF2B5EF4-FFF2-40B4-BE49-F238E27FC236}">
              <a16:creationId xmlns:a16="http://schemas.microsoft.com/office/drawing/2014/main" id="{00000000-0008-0000-0300-0000CD00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9</xdr:row>
      <xdr:rowOff>200025</xdr:rowOff>
    </xdr:from>
    <xdr:ext cx="184731" cy="264560"/>
    <xdr:sp macro="" textlink="">
      <xdr:nvSpPr>
        <xdr:cNvPr id="206" name="TextBox 205">
          <a:extLst>
            <a:ext uri="{FF2B5EF4-FFF2-40B4-BE49-F238E27FC236}">
              <a16:creationId xmlns:a16="http://schemas.microsoft.com/office/drawing/2014/main" id="{00000000-0008-0000-0300-0000CE000000}"/>
            </a:ext>
          </a:extLst>
        </xdr:cNvPr>
        <xdr:cNvSpPr txBox="1"/>
      </xdr:nvSpPr>
      <xdr:spPr>
        <a:xfrm>
          <a:off x="2453217" y="26659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9</xdr:row>
      <xdr:rowOff>200025</xdr:rowOff>
    </xdr:from>
    <xdr:ext cx="184731" cy="264560"/>
    <xdr:sp macro="" textlink="">
      <xdr:nvSpPr>
        <xdr:cNvPr id="207" name="TextBox 206">
          <a:extLst>
            <a:ext uri="{FF2B5EF4-FFF2-40B4-BE49-F238E27FC236}">
              <a16:creationId xmlns:a16="http://schemas.microsoft.com/office/drawing/2014/main" id="{00000000-0008-0000-0300-0000CF000000}"/>
            </a:ext>
          </a:extLst>
        </xdr:cNvPr>
        <xdr:cNvSpPr txBox="1"/>
      </xdr:nvSpPr>
      <xdr:spPr>
        <a:xfrm>
          <a:off x="2453217" y="26659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9</xdr:row>
      <xdr:rowOff>200025</xdr:rowOff>
    </xdr:from>
    <xdr:ext cx="184731" cy="264560"/>
    <xdr:sp macro="" textlink="">
      <xdr:nvSpPr>
        <xdr:cNvPr id="208" name="TextBox 207">
          <a:extLst>
            <a:ext uri="{FF2B5EF4-FFF2-40B4-BE49-F238E27FC236}">
              <a16:creationId xmlns:a16="http://schemas.microsoft.com/office/drawing/2014/main" id="{00000000-0008-0000-0300-0000D0000000}"/>
            </a:ext>
          </a:extLst>
        </xdr:cNvPr>
        <xdr:cNvSpPr txBox="1"/>
      </xdr:nvSpPr>
      <xdr:spPr>
        <a:xfrm>
          <a:off x="2453217" y="26659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9</xdr:row>
      <xdr:rowOff>200025</xdr:rowOff>
    </xdr:from>
    <xdr:ext cx="184731" cy="264560"/>
    <xdr:sp macro="" textlink="">
      <xdr:nvSpPr>
        <xdr:cNvPr id="209" name="TextBox 208">
          <a:extLst>
            <a:ext uri="{FF2B5EF4-FFF2-40B4-BE49-F238E27FC236}">
              <a16:creationId xmlns:a16="http://schemas.microsoft.com/office/drawing/2014/main" id="{00000000-0008-0000-0300-0000D1000000}"/>
            </a:ext>
          </a:extLst>
        </xdr:cNvPr>
        <xdr:cNvSpPr txBox="1"/>
      </xdr:nvSpPr>
      <xdr:spPr>
        <a:xfrm>
          <a:off x="2453217" y="26659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10</xdr:row>
      <xdr:rowOff>200025</xdr:rowOff>
    </xdr:from>
    <xdr:ext cx="184731" cy="264560"/>
    <xdr:sp macro="" textlink="">
      <xdr:nvSpPr>
        <xdr:cNvPr id="210" name="TextBox 209">
          <a:extLst>
            <a:ext uri="{FF2B5EF4-FFF2-40B4-BE49-F238E27FC236}">
              <a16:creationId xmlns:a16="http://schemas.microsoft.com/office/drawing/2014/main" id="{00000000-0008-0000-0300-0000D200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10</xdr:row>
      <xdr:rowOff>200025</xdr:rowOff>
    </xdr:from>
    <xdr:ext cx="184731" cy="264560"/>
    <xdr:sp macro="" textlink="">
      <xdr:nvSpPr>
        <xdr:cNvPr id="211" name="TextBox 210">
          <a:extLst>
            <a:ext uri="{FF2B5EF4-FFF2-40B4-BE49-F238E27FC236}">
              <a16:creationId xmlns:a16="http://schemas.microsoft.com/office/drawing/2014/main" id="{00000000-0008-0000-0300-0000D300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10</xdr:row>
      <xdr:rowOff>200025</xdr:rowOff>
    </xdr:from>
    <xdr:ext cx="184731" cy="264560"/>
    <xdr:sp macro="" textlink="">
      <xdr:nvSpPr>
        <xdr:cNvPr id="212" name="TextBox 211">
          <a:extLst>
            <a:ext uri="{FF2B5EF4-FFF2-40B4-BE49-F238E27FC236}">
              <a16:creationId xmlns:a16="http://schemas.microsoft.com/office/drawing/2014/main" id="{00000000-0008-0000-0300-0000D400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10</xdr:row>
      <xdr:rowOff>200025</xdr:rowOff>
    </xdr:from>
    <xdr:ext cx="184731" cy="264560"/>
    <xdr:sp macro="" textlink="">
      <xdr:nvSpPr>
        <xdr:cNvPr id="213" name="TextBox 212">
          <a:extLst>
            <a:ext uri="{FF2B5EF4-FFF2-40B4-BE49-F238E27FC236}">
              <a16:creationId xmlns:a16="http://schemas.microsoft.com/office/drawing/2014/main" id="{00000000-0008-0000-0300-0000D500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10</xdr:row>
      <xdr:rowOff>200025</xdr:rowOff>
    </xdr:from>
    <xdr:ext cx="184731" cy="264560"/>
    <xdr:sp macro="" textlink="">
      <xdr:nvSpPr>
        <xdr:cNvPr id="214" name="TextBox 213">
          <a:extLst>
            <a:ext uri="{FF2B5EF4-FFF2-40B4-BE49-F238E27FC236}">
              <a16:creationId xmlns:a16="http://schemas.microsoft.com/office/drawing/2014/main" id="{00000000-0008-0000-0300-0000D600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10</xdr:row>
      <xdr:rowOff>200025</xdr:rowOff>
    </xdr:from>
    <xdr:ext cx="184731" cy="264560"/>
    <xdr:sp macro="" textlink="">
      <xdr:nvSpPr>
        <xdr:cNvPr id="215" name="TextBox 214">
          <a:extLst>
            <a:ext uri="{FF2B5EF4-FFF2-40B4-BE49-F238E27FC236}">
              <a16:creationId xmlns:a16="http://schemas.microsoft.com/office/drawing/2014/main" id="{00000000-0008-0000-0300-0000D700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10</xdr:row>
      <xdr:rowOff>200025</xdr:rowOff>
    </xdr:from>
    <xdr:ext cx="184731" cy="264560"/>
    <xdr:sp macro="" textlink="">
      <xdr:nvSpPr>
        <xdr:cNvPr id="216" name="TextBox 215">
          <a:extLst>
            <a:ext uri="{FF2B5EF4-FFF2-40B4-BE49-F238E27FC236}">
              <a16:creationId xmlns:a16="http://schemas.microsoft.com/office/drawing/2014/main" id="{00000000-0008-0000-0300-0000D800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10</xdr:row>
      <xdr:rowOff>200025</xdr:rowOff>
    </xdr:from>
    <xdr:ext cx="184731" cy="264560"/>
    <xdr:sp macro="" textlink="">
      <xdr:nvSpPr>
        <xdr:cNvPr id="217" name="TextBox 216">
          <a:extLst>
            <a:ext uri="{FF2B5EF4-FFF2-40B4-BE49-F238E27FC236}">
              <a16:creationId xmlns:a16="http://schemas.microsoft.com/office/drawing/2014/main" id="{00000000-0008-0000-0300-0000D900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10</xdr:row>
      <xdr:rowOff>200025</xdr:rowOff>
    </xdr:from>
    <xdr:ext cx="184731" cy="264560"/>
    <xdr:sp macro="" textlink="">
      <xdr:nvSpPr>
        <xdr:cNvPr id="218" name="TextBox 217">
          <a:extLst>
            <a:ext uri="{FF2B5EF4-FFF2-40B4-BE49-F238E27FC236}">
              <a16:creationId xmlns:a16="http://schemas.microsoft.com/office/drawing/2014/main" id="{00000000-0008-0000-0300-0000DA000000}"/>
            </a:ext>
          </a:extLst>
        </xdr:cNvPr>
        <xdr:cNvSpPr txBox="1"/>
      </xdr:nvSpPr>
      <xdr:spPr>
        <a:xfrm>
          <a:off x="2453217" y="26659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10</xdr:row>
      <xdr:rowOff>200025</xdr:rowOff>
    </xdr:from>
    <xdr:ext cx="184731" cy="264560"/>
    <xdr:sp macro="" textlink="">
      <xdr:nvSpPr>
        <xdr:cNvPr id="219" name="TextBox 218">
          <a:extLst>
            <a:ext uri="{FF2B5EF4-FFF2-40B4-BE49-F238E27FC236}">
              <a16:creationId xmlns:a16="http://schemas.microsoft.com/office/drawing/2014/main" id="{00000000-0008-0000-0300-0000DB000000}"/>
            </a:ext>
          </a:extLst>
        </xdr:cNvPr>
        <xdr:cNvSpPr txBox="1"/>
      </xdr:nvSpPr>
      <xdr:spPr>
        <a:xfrm>
          <a:off x="2453217" y="26659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10</xdr:row>
      <xdr:rowOff>200025</xdr:rowOff>
    </xdr:from>
    <xdr:ext cx="184731" cy="264560"/>
    <xdr:sp macro="" textlink="">
      <xdr:nvSpPr>
        <xdr:cNvPr id="220" name="TextBox 219">
          <a:extLst>
            <a:ext uri="{FF2B5EF4-FFF2-40B4-BE49-F238E27FC236}">
              <a16:creationId xmlns:a16="http://schemas.microsoft.com/office/drawing/2014/main" id="{00000000-0008-0000-0300-0000DC000000}"/>
            </a:ext>
          </a:extLst>
        </xdr:cNvPr>
        <xdr:cNvSpPr txBox="1"/>
      </xdr:nvSpPr>
      <xdr:spPr>
        <a:xfrm>
          <a:off x="2453217" y="26659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10</xdr:row>
      <xdr:rowOff>200025</xdr:rowOff>
    </xdr:from>
    <xdr:ext cx="184731" cy="264560"/>
    <xdr:sp macro="" textlink="">
      <xdr:nvSpPr>
        <xdr:cNvPr id="221" name="TextBox 220">
          <a:extLst>
            <a:ext uri="{FF2B5EF4-FFF2-40B4-BE49-F238E27FC236}">
              <a16:creationId xmlns:a16="http://schemas.microsoft.com/office/drawing/2014/main" id="{00000000-0008-0000-0300-0000DD000000}"/>
            </a:ext>
          </a:extLst>
        </xdr:cNvPr>
        <xdr:cNvSpPr txBox="1"/>
      </xdr:nvSpPr>
      <xdr:spPr>
        <a:xfrm>
          <a:off x="2453217" y="26659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11</xdr:row>
      <xdr:rowOff>200025</xdr:rowOff>
    </xdr:from>
    <xdr:ext cx="184731" cy="264560"/>
    <xdr:sp macro="" textlink="">
      <xdr:nvSpPr>
        <xdr:cNvPr id="222" name="TextBox 221">
          <a:extLst>
            <a:ext uri="{FF2B5EF4-FFF2-40B4-BE49-F238E27FC236}">
              <a16:creationId xmlns:a16="http://schemas.microsoft.com/office/drawing/2014/main" id="{00000000-0008-0000-0300-0000DE00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11</xdr:row>
      <xdr:rowOff>200025</xdr:rowOff>
    </xdr:from>
    <xdr:ext cx="184731" cy="264560"/>
    <xdr:sp macro="" textlink="">
      <xdr:nvSpPr>
        <xdr:cNvPr id="223" name="TextBox 222">
          <a:extLst>
            <a:ext uri="{FF2B5EF4-FFF2-40B4-BE49-F238E27FC236}">
              <a16:creationId xmlns:a16="http://schemas.microsoft.com/office/drawing/2014/main" id="{00000000-0008-0000-0300-0000DF00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11</xdr:row>
      <xdr:rowOff>200025</xdr:rowOff>
    </xdr:from>
    <xdr:ext cx="184731" cy="264560"/>
    <xdr:sp macro="" textlink="">
      <xdr:nvSpPr>
        <xdr:cNvPr id="224" name="TextBox 223">
          <a:extLst>
            <a:ext uri="{FF2B5EF4-FFF2-40B4-BE49-F238E27FC236}">
              <a16:creationId xmlns:a16="http://schemas.microsoft.com/office/drawing/2014/main" id="{00000000-0008-0000-0300-0000E000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11</xdr:row>
      <xdr:rowOff>200025</xdr:rowOff>
    </xdr:from>
    <xdr:ext cx="184731" cy="264560"/>
    <xdr:sp macro="" textlink="">
      <xdr:nvSpPr>
        <xdr:cNvPr id="225" name="TextBox 224">
          <a:extLst>
            <a:ext uri="{FF2B5EF4-FFF2-40B4-BE49-F238E27FC236}">
              <a16:creationId xmlns:a16="http://schemas.microsoft.com/office/drawing/2014/main" id="{00000000-0008-0000-0300-0000E100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11</xdr:row>
      <xdr:rowOff>200025</xdr:rowOff>
    </xdr:from>
    <xdr:ext cx="184731" cy="264560"/>
    <xdr:sp macro="" textlink="">
      <xdr:nvSpPr>
        <xdr:cNvPr id="226" name="TextBox 225">
          <a:extLst>
            <a:ext uri="{FF2B5EF4-FFF2-40B4-BE49-F238E27FC236}">
              <a16:creationId xmlns:a16="http://schemas.microsoft.com/office/drawing/2014/main" id="{00000000-0008-0000-0300-0000E200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11</xdr:row>
      <xdr:rowOff>200025</xdr:rowOff>
    </xdr:from>
    <xdr:ext cx="184731" cy="264560"/>
    <xdr:sp macro="" textlink="">
      <xdr:nvSpPr>
        <xdr:cNvPr id="227" name="TextBox 226">
          <a:extLst>
            <a:ext uri="{FF2B5EF4-FFF2-40B4-BE49-F238E27FC236}">
              <a16:creationId xmlns:a16="http://schemas.microsoft.com/office/drawing/2014/main" id="{00000000-0008-0000-0300-0000E300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11</xdr:row>
      <xdr:rowOff>200025</xdr:rowOff>
    </xdr:from>
    <xdr:ext cx="184731" cy="264560"/>
    <xdr:sp macro="" textlink="">
      <xdr:nvSpPr>
        <xdr:cNvPr id="228" name="TextBox 227">
          <a:extLst>
            <a:ext uri="{FF2B5EF4-FFF2-40B4-BE49-F238E27FC236}">
              <a16:creationId xmlns:a16="http://schemas.microsoft.com/office/drawing/2014/main" id="{00000000-0008-0000-0300-0000E400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11</xdr:row>
      <xdr:rowOff>200025</xdr:rowOff>
    </xdr:from>
    <xdr:ext cx="184731" cy="264560"/>
    <xdr:sp macro="" textlink="">
      <xdr:nvSpPr>
        <xdr:cNvPr id="229" name="TextBox 228">
          <a:extLst>
            <a:ext uri="{FF2B5EF4-FFF2-40B4-BE49-F238E27FC236}">
              <a16:creationId xmlns:a16="http://schemas.microsoft.com/office/drawing/2014/main" id="{00000000-0008-0000-0300-0000E500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11</xdr:row>
      <xdr:rowOff>200025</xdr:rowOff>
    </xdr:from>
    <xdr:ext cx="184731" cy="264560"/>
    <xdr:sp macro="" textlink="">
      <xdr:nvSpPr>
        <xdr:cNvPr id="230" name="TextBox 229">
          <a:extLst>
            <a:ext uri="{FF2B5EF4-FFF2-40B4-BE49-F238E27FC236}">
              <a16:creationId xmlns:a16="http://schemas.microsoft.com/office/drawing/2014/main" id="{00000000-0008-0000-0300-0000E6000000}"/>
            </a:ext>
          </a:extLst>
        </xdr:cNvPr>
        <xdr:cNvSpPr txBox="1"/>
      </xdr:nvSpPr>
      <xdr:spPr>
        <a:xfrm>
          <a:off x="2453217" y="26659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11</xdr:row>
      <xdr:rowOff>200025</xdr:rowOff>
    </xdr:from>
    <xdr:ext cx="184731" cy="264560"/>
    <xdr:sp macro="" textlink="">
      <xdr:nvSpPr>
        <xdr:cNvPr id="231" name="TextBox 230">
          <a:extLst>
            <a:ext uri="{FF2B5EF4-FFF2-40B4-BE49-F238E27FC236}">
              <a16:creationId xmlns:a16="http://schemas.microsoft.com/office/drawing/2014/main" id="{00000000-0008-0000-0300-0000E7000000}"/>
            </a:ext>
          </a:extLst>
        </xdr:cNvPr>
        <xdr:cNvSpPr txBox="1"/>
      </xdr:nvSpPr>
      <xdr:spPr>
        <a:xfrm>
          <a:off x="2453217" y="26659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11</xdr:row>
      <xdr:rowOff>200025</xdr:rowOff>
    </xdr:from>
    <xdr:ext cx="184731" cy="264560"/>
    <xdr:sp macro="" textlink="">
      <xdr:nvSpPr>
        <xdr:cNvPr id="232" name="TextBox 231">
          <a:extLst>
            <a:ext uri="{FF2B5EF4-FFF2-40B4-BE49-F238E27FC236}">
              <a16:creationId xmlns:a16="http://schemas.microsoft.com/office/drawing/2014/main" id="{00000000-0008-0000-0300-0000E8000000}"/>
            </a:ext>
          </a:extLst>
        </xdr:cNvPr>
        <xdr:cNvSpPr txBox="1"/>
      </xdr:nvSpPr>
      <xdr:spPr>
        <a:xfrm>
          <a:off x="2453217" y="26659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11</xdr:row>
      <xdr:rowOff>200025</xdr:rowOff>
    </xdr:from>
    <xdr:ext cx="184731" cy="264560"/>
    <xdr:sp macro="" textlink="">
      <xdr:nvSpPr>
        <xdr:cNvPr id="233" name="TextBox 232">
          <a:extLst>
            <a:ext uri="{FF2B5EF4-FFF2-40B4-BE49-F238E27FC236}">
              <a16:creationId xmlns:a16="http://schemas.microsoft.com/office/drawing/2014/main" id="{00000000-0008-0000-0300-0000E9000000}"/>
            </a:ext>
          </a:extLst>
        </xdr:cNvPr>
        <xdr:cNvSpPr txBox="1"/>
      </xdr:nvSpPr>
      <xdr:spPr>
        <a:xfrm>
          <a:off x="2453217" y="26659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12</xdr:row>
      <xdr:rowOff>200025</xdr:rowOff>
    </xdr:from>
    <xdr:ext cx="184731" cy="264560"/>
    <xdr:sp macro="" textlink="">
      <xdr:nvSpPr>
        <xdr:cNvPr id="234" name="TextBox 233">
          <a:extLst>
            <a:ext uri="{FF2B5EF4-FFF2-40B4-BE49-F238E27FC236}">
              <a16:creationId xmlns:a16="http://schemas.microsoft.com/office/drawing/2014/main" id="{00000000-0008-0000-0300-0000EA00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12</xdr:row>
      <xdr:rowOff>200025</xdr:rowOff>
    </xdr:from>
    <xdr:ext cx="184731" cy="264560"/>
    <xdr:sp macro="" textlink="">
      <xdr:nvSpPr>
        <xdr:cNvPr id="235" name="TextBox 234">
          <a:extLst>
            <a:ext uri="{FF2B5EF4-FFF2-40B4-BE49-F238E27FC236}">
              <a16:creationId xmlns:a16="http://schemas.microsoft.com/office/drawing/2014/main" id="{00000000-0008-0000-0300-0000EB00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12</xdr:row>
      <xdr:rowOff>200025</xdr:rowOff>
    </xdr:from>
    <xdr:ext cx="184731" cy="264560"/>
    <xdr:sp macro="" textlink="">
      <xdr:nvSpPr>
        <xdr:cNvPr id="236" name="TextBox 235">
          <a:extLst>
            <a:ext uri="{FF2B5EF4-FFF2-40B4-BE49-F238E27FC236}">
              <a16:creationId xmlns:a16="http://schemas.microsoft.com/office/drawing/2014/main" id="{00000000-0008-0000-0300-0000EC00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12</xdr:row>
      <xdr:rowOff>200025</xdr:rowOff>
    </xdr:from>
    <xdr:ext cx="184731" cy="264560"/>
    <xdr:sp macro="" textlink="">
      <xdr:nvSpPr>
        <xdr:cNvPr id="237" name="TextBox 236">
          <a:extLst>
            <a:ext uri="{FF2B5EF4-FFF2-40B4-BE49-F238E27FC236}">
              <a16:creationId xmlns:a16="http://schemas.microsoft.com/office/drawing/2014/main" id="{00000000-0008-0000-0300-0000ED00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12</xdr:row>
      <xdr:rowOff>200025</xdr:rowOff>
    </xdr:from>
    <xdr:ext cx="184731" cy="264560"/>
    <xdr:sp macro="" textlink="">
      <xdr:nvSpPr>
        <xdr:cNvPr id="238" name="TextBox 237">
          <a:extLst>
            <a:ext uri="{FF2B5EF4-FFF2-40B4-BE49-F238E27FC236}">
              <a16:creationId xmlns:a16="http://schemas.microsoft.com/office/drawing/2014/main" id="{00000000-0008-0000-0300-0000EE00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12</xdr:row>
      <xdr:rowOff>200025</xdr:rowOff>
    </xdr:from>
    <xdr:ext cx="184731" cy="264560"/>
    <xdr:sp macro="" textlink="">
      <xdr:nvSpPr>
        <xdr:cNvPr id="239" name="TextBox 238">
          <a:extLst>
            <a:ext uri="{FF2B5EF4-FFF2-40B4-BE49-F238E27FC236}">
              <a16:creationId xmlns:a16="http://schemas.microsoft.com/office/drawing/2014/main" id="{00000000-0008-0000-0300-0000EF00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12</xdr:row>
      <xdr:rowOff>200025</xdr:rowOff>
    </xdr:from>
    <xdr:ext cx="184731" cy="264560"/>
    <xdr:sp macro="" textlink="">
      <xdr:nvSpPr>
        <xdr:cNvPr id="240" name="TextBox 239">
          <a:extLst>
            <a:ext uri="{FF2B5EF4-FFF2-40B4-BE49-F238E27FC236}">
              <a16:creationId xmlns:a16="http://schemas.microsoft.com/office/drawing/2014/main" id="{00000000-0008-0000-0300-0000F000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12</xdr:row>
      <xdr:rowOff>200025</xdr:rowOff>
    </xdr:from>
    <xdr:ext cx="184731" cy="264560"/>
    <xdr:sp macro="" textlink="">
      <xdr:nvSpPr>
        <xdr:cNvPr id="241" name="TextBox 240">
          <a:extLst>
            <a:ext uri="{FF2B5EF4-FFF2-40B4-BE49-F238E27FC236}">
              <a16:creationId xmlns:a16="http://schemas.microsoft.com/office/drawing/2014/main" id="{00000000-0008-0000-0300-0000F100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12</xdr:row>
      <xdr:rowOff>200025</xdr:rowOff>
    </xdr:from>
    <xdr:ext cx="184731" cy="264560"/>
    <xdr:sp macro="" textlink="">
      <xdr:nvSpPr>
        <xdr:cNvPr id="242" name="TextBox 241">
          <a:extLst>
            <a:ext uri="{FF2B5EF4-FFF2-40B4-BE49-F238E27FC236}">
              <a16:creationId xmlns:a16="http://schemas.microsoft.com/office/drawing/2014/main" id="{00000000-0008-0000-0300-0000F2000000}"/>
            </a:ext>
          </a:extLst>
        </xdr:cNvPr>
        <xdr:cNvSpPr txBox="1"/>
      </xdr:nvSpPr>
      <xdr:spPr>
        <a:xfrm>
          <a:off x="2453217" y="26659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12</xdr:row>
      <xdr:rowOff>200025</xdr:rowOff>
    </xdr:from>
    <xdr:ext cx="184731" cy="264560"/>
    <xdr:sp macro="" textlink="">
      <xdr:nvSpPr>
        <xdr:cNvPr id="243" name="TextBox 242">
          <a:extLst>
            <a:ext uri="{FF2B5EF4-FFF2-40B4-BE49-F238E27FC236}">
              <a16:creationId xmlns:a16="http://schemas.microsoft.com/office/drawing/2014/main" id="{00000000-0008-0000-0300-0000F3000000}"/>
            </a:ext>
          </a:extLst>
        </xdr:cNvPr>
        <xdr:cNvSpPr txBox="1"/>
      </xdr:nvSpPr>
      <xdr:spPr>
        <a:xfrm>
          <a:off x="2453217" y="26659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12</xdr:row>
      <xdr:rowOff>200025</xdr:rowOff>
    </xdr:from>
    <xdr:ext cx="184731" cy="264560"/>
    <xdr:sp macro="" textlink="">
      <xdr:nvSpPr>
        <xdr:cNvPr id="244" name="TextBox 243">
          <a:extLst>
            <a:ext uri="{FF2B5EF4-FFF2-40B4-BE49-F238E27FC236}">
              <a16:creationId xmlns:a16="http://schemas.microsoft.com/office/drawing/2014/main" id="{00000000-0008-0000-0300-0000F4000000}"/>
            </a:ext>
          </a:extLst>
        </xdr:cNvPr>
        <xdr:cNvSpPr txBox="1"/>
      </xdr:nvSpPr>
      <xdr:spPr>
        <a:xfrm>
          <a:off x="2453217" y="26659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12</xdr:row>
      <xdr:rowOff>200025</xdr:rowOff>
    </xdr:from>
    <xdr:ext cx="184731" cy="264560"/>
    <xdr:sp macro="" textlink="">
      <xdr:nvSpPr>
        <xdr:cNvPr id="245" name="TextBox 244">
          <a:extLst>
            <a:ext uri="{FF2B5EF4-FFF2-40B4-BE49-F238E27FC236}">
              <a16:creationId xmlns:a16="http://schemas.microsoft.com/office/drawing/2014/main" id="{00000000-0008-0000-0300-0000F5000000}"/>
            </a:ext>
          </a:extLst>
        </xdr:cNvPr>
        <xdr:cNvSpPr txBox="1"/>
      </xdr:nvSpPr>
      <xdr:spPr>
        <a:xfrm>
          <a:off x="2453217" y="26659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13</xdr:row>
      <xdr:rowOff>200025</xdr:rowOff>
    </xdr:from>
    <xdr:ext cx="184731" cy="264560"/>
    <xdr:sp macro="" textlink="">
      <xdr:nvSpPr>
        <xdr:cNvPr id="246" name="TextBox 245">
          <a:extLst>
            <a:ext uri="{FF2B5EF4-FFF2-40B4-BE49-F238E27FC236}">
              <a16:creationId xmlns:a16="http://schemas.microsoft.com/office/drawing/2014/main" id="{00000000-0008-0000-0300-0000F600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13</xdr:row>
      <xdr:rowOff>200025</xdr:rowOff>
    </xdr:from>
    <xdr:ext cx="184731" cy="264560"/>
    <xdr:sp macro="" textlink="">
      <xdr:nvSpPr>
        <xdr:cNvPr id="247" name="TextBox 246">
          <a:extLst>
            <a:ext uri="{FF2B5EF4-FFF2-40B4-BE49-F238E27FC236}">
              <a16:creationId xmlns:a16="http://schemas.microsoft.com/office/drawing/2014/main" id="{00000000-0008-0000-0300-0000F700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13</xdr:row>
      <xdr:rowOff>200025</xdr:rowOff>
    </xdr:from>
    <xdr:ext cx="184731" cy="264560"/>
    <xdr:sp macro="" textlink="">
      <xdr:nvSpPr>
        <xdr:cNvPr id="248" name="TextBox 247">
          <a:extLst>
            <a:ext uri="{FF2B5EF4-FFF2-40B4-BE49-F238E27FC236}">
              <a16:creationId xmlns:a16="http://schemas.microsoft.com/office/drawing/2014/main" id="{00000000-0008-0000-0300-0000F800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13</xdr:row>
      <xdr:rowOff>200025</xdr:rowOff>
    </xdr:from>
    <xdr:ext cx="184731" cy="264560"/>
    <xdr:sp macro="" textlink="">
      <xdr:nvSpPr>
        <xdr:cNvPr id="249" name="TextBox 248">
          <a:extLst>
            <a:ext uri="{FF2B5EF4-FFF2-40B4-BE49-F238E27FC236}">
              <a16:creationId xmlns:a16="http://schemas.microsoft.com/office/drawing/2014/main" id="{00000000-0008-0000-0300-0000F900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13</xdr:row>
      <xdr:rowOff>200025</xdr:rowOff>
    </xdr:from>
    <xdr:ext cx="184731" cy="264560"/>
    <xdr:sp macro="" textlink="">
      <xdr:nvSpPr>
        <xdr:cNvPr id="250" name="TextBox 249">
          <a:extLst>
            <a:ext uri="{FF2B5EF4-FFF2-40B4-BE49-F238E27FC236}">
              <a16:creationId xmlns:a16="http://schemas.microsoft.com/office/drawing/2014/main" id="{00000000-0008-0000-0300-0000FA00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13</xdr:row>
      <xdr:rowOff>200025</xdr:rowOff>
    </xdr:from>
    <xdr:ext cx="184731" cy="264560"/>
    <xdr:sp macro="" textlink="">
      <xdr:nvSpPr>
        <xdr:cNvPr id="251" name="TextBox 250">
          <a:extLst>
            <a:ext uri="{FF2B5EF4-FFF2-40B4-BE49-F238E27FC236}">
              <a16:creationId xmlns:a16="http://schemas.microsoft.com/office/drawing/2014/main" id="{00000000-0008-0000-0300-0000FB00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13</xdr:row>
      <xdr:rowOff>200025</xdr:rowOff>
    </xdr:from>
    <xdr:ext cx="184731" cy="264560"/>
    <xdr:sp macro="" textlink="">
      <xdr:nvSpPr>
        <xdr:cNvPr id="252" name="TextBox 251">
          <a:extLst>
            <a:ext uri="{FF2B5EF4-FFF2-40B4-BE49-F238E27FC236}">
              <a16:creationId xmlns:a16="http://schemas.microsoft.com/office/drawing/2014/main" id="{00000000-0008-0000-0300-0000FC00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13</xdr:row>
      <xdr:rowOff>200025</xdr:rowOff>
    </xdr:from>
    <xdr:ext cx="184731" cy="264560"/>
    <xdr:sp macro="" textlink="">
      <xdr:nvSpPr>
        <xdr:cNvPr id="253" name="TextBox 252">
          <a:extLst>
            <a:ext uri="{FF2B5EF4-FFF2-40B4-BE49-F238E27FC236}">
              <a16:creationId xmlns:a16="http://schemas.microsoft.com/office/drawing/2014/main" id="{00000000-0008-0000-0300-0000FD00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6</xdr:row>
      <xdr:rowOff>200025</xdr:rowOff>
    </xdr:from>
    <xdr:ext cx="184731" cy="264560"/>
    <xdr:sp macro="" textlink="">
      <xdr:nvSpPr>
        <xdr:cNvPr id="254" name="TextBox 253">
          <a:extLst>
            <a:ext uri="{FF2B5EF4-FFF2-40B4-BE49-F238E27FC236}">
              <a16:creationId xmlns:a16="http://schemas.microsoft.com/office/drawing/2014/main" id="{00000000-0008-0000-0300-0000FE000000}"/>
            </a:ext>
          </a:extLst>
        </xdr:cNvPr>
        <xdr:cNvSpPr txBox="1"/>
      </xdr:nvSpPr>
      <xdr:spPr>
        <a:xfrm>
          <a:off x="2453217" y="26659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6</xdr:row>
      <xdr:rowOff>200025</xdr:rowOff>
    </xdr:from>
    <xdr:ext cx="184731" cy="264560"/>
    <xdr:sp macro="" textlink="">
      <xdr:nvSpPr>
        <xdr:cNvPr id="255" name="TextBox 254">
          <a:extLst>
            <a:ext uri="{FF2B5EF4-FFF2-40B4-BE49-F238E27FC236}">
              <a16:creationId xmlns:a16="http://schemas.microsoft.com/office/drawing/2014/main" id="{00000000-0008-0000-0300-0000FF000000}"/>
            </a:ext>
          </a:extLst>
        </xdr:cNvPr>
        <xdr:cNvSpPr txBox="1"/>
      </xdr:nvSpPr>
      <xdr:spPr>
        <a:xfrm>
          <a:off x="2453217" y="26659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6</xdr:row>
      <xdr:rowOff>200025</xdr:rowOff>
    </xdr:from>
    <xdr:ext cx="184731" cy="264560"/>
    <xdr:sp macro="" textlink="">
      <xdr:nvSpPr>
        <xdr:cNvPr id="256" name="TextBox 255">
          <a:extLst>
            <a:ext uri="{FF2B5EF4-FFF2-40B4-BE49-F238E27FC236}">
              <a16:creationId xmlns:a16="http://schemas.microsoft.com/office/drawing/2014/main" id="{00000000-0008-0000-0300-000000010000}"/>
            </a:ext>
          </a:extLst>
        </xdr:cNvPr>
        <xdr:cNvSpPr txBox="1"/>
      </xdr:nvSpPr>
      <xdr:spPr>
        <a:xfrm>
          <a:off x="2453217" y="26659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6</xdr:row>
      <xdr:rowOff>200025</xdr:rowOff>
    </xdr:from>
    <xdr:ext cx="184731" cy="264560"/>
    <xdr:sp macro="" textlink="">
      <xdr:nvSpPr>
        <xdr:cNvPr id="257" name="TextBox 256">
          <a:extLst>
            <a:ext uri="{FF2B5EF4-FFF2-40B4-BE49-F238E27FC236}">
              <a16:creationId xmlns:a16="http://schemas.microsoft.com/office/drawing/2014/main" id="{00000000-0008-0000-0300-000001010000}"/>
            </a:ext>
          </a:extLst>
        </xdr:cNvPr>
        <xdr:cNvSpPr txBox="1"/>
      </xdr:nvSpPr>
      <xdr:spPr>
        <a:xfrm>
          <a:off x="2453217" y="26659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7</xdr:row>
      <xdr:rowOff>200025</xdr:rowOff>
    </xdr:from>
    <xdr:ext cx="184731" cy="264560"/>
    <xdr:sp macro="" textlink="">
      <xdr:nvSpPr>
        <xdr:cNvPr id="258" name="TextBox 257">
          <a:extLst>
            <a:ext uri="{FF2B5EF4-FFF2-40B4-BE49-F238E27FC236}">
              <a16:creationId xmlns:a16="http://schemas.microsoft.com/office/drawing/2014/main" id="{00000000-0008-0000-0300-000002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7</xdr:row>
      <xdr:rowOff>200025</xdr:rowOff>
    </xdr:from>
    <xdr:ext cx="184731" cy="264560"/>
    <xdr:sp macro="" textlink="">
      <xdr:nvSpPr>
        <xdr:cNvPr id="259" name="TextBox 258">
          <a:extLst>
            <a:ext uri="{FF2B5EF4-FFF2-40B4-BE49-F238E27FC236}">
              <a16:creationId xmlns:a16="http://schemas.microsoft.com/office/drawing/2014/main" id="{00000000-0008-0000-0300-000003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7</xdr:row>
      <xdr:rowOff>200025</xdr:rowOff>
    </xdr:from>
    <xdr:ext cx="184731" cy="264560"/>
    <xdr:sp macro="" textlink="">
      <xdr:nvSpPr>
        <xdr:cNvPr id="260" name="TextBox 259">
          <a:extLst>
            <a:ext uri="{FF2B5EF4-FFF2-40B4-BE49-F238E27FC236}">
              <a16:creationId xmlns:a16="http://schemas.microsoft.com/office/drawing/2014/main" id="{00000000-0008-0000-0300-000004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7</xdr:row>
      <xdr:rowOff>200025</xdr:rowOff>
    </xdr:from>
    <xdr:ext cx="184731" cy="264560"/>
    <xdr:sp macro="" textlink="">
      <xdr:nvSpPr>
        <xdr:cNvPr id="261" name="TextBox 260">
          <a:extLst>
            <a:ext uri="{FF2B5EF4-FFF2-40B4-BE49-F238E27FC236}">
              <a16:creationId xmlns:a16="http://schemas.microsoft.com/office/drawing/2014/main" id="{00000000-0008-0000-0300-000005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7</xdr:row>
      <xdr:rowOff>200025</xdr:rowOff>
    </xdr:from>
    <xdr:ext cx="184731" cy="264560"/>
    <xdr:sp macro="" textlink="">
      <xdr:nvSpPr>
        <xdr:cNvPr id="262" name="TextBox 261">
          <a:extLst>
            <a:ext uri="{FF2B5EF4-FFF2-40B4-BE49-F238E27FC236}">
              <a16:creationId xmlns:a16="http://schemas.microsoft.com/office/drawing/2014/main" id="{00000000-0008-0000-0300-000006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7</xdr:row>
      <xdr:rowOff>200025</xdr:rowOff>
    </xdr:from>
    <xdr:ext cx="184731" cy="264560"/>
    <xdr:sp macro="" textlink="">
      <xdr:nvSpPr>
        <xdr:cNvPr id="263" name="TextBox 262">
          <a:extLst>
            <a:ext uri="{FF2B5EF4-FFF2-40B4-BE49-F238E27FC236}">
              <a16:creationId xmlns:a16="http://schemas.microsoft.com/office/drawing/2014/main" id="{00000000-0008-0000-0300-000007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7</xdr:row>
      <xdr:rowOff>200025</xdr:rowOff>
    </xdr:from>
    <xdr:ext cx="184731" cy="264560"/>
    <xdr:sp macro="" textlink="">
      <xdr:nvSpPr>
        <xdr:cNvPr id="264" name="TextBox 263">
          <a:extLst>
            <a:ext uri="{FF2B5EF4-FFF2-40B4-BE49-F238E27FC236}">
              <a16:creationId xmlns:a16="http://schemas.microsoft.com/office/drawing/2014/main" id="{00000000-0008-0000-0300-000008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7</xdr:row>
      <xdr:rowOff>200025</xdr:rowOff>
    </xdr:from>
    <xdr:ext cx="184731" cy="264560"/>
    <xdr:sp macro="" textlink="">
      <xdr:nvSpPr>
        <xdr:cNvPr id="265" name="TextBox 264">
          <a:extLst>
            <a:ext uri="{FF2B5EF4-FFF2-40B4-BE49-F238E27FC236}">
              <a16:creationId xmlns:a16="http://schemas.microsoft.com/office/drawing/2014/main" id="{00000000-0008-0000-0300-000009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7</xdr:row>
      <xdr:rowOff>200025</xdr:rowOff>
    </xdr:from>
    <xdr:ext cx="184731" cy="264560"/>
    <xdr:sp macro="" textlink="">
      <xdr:nvSpPr>
        <xdr:cNvPr id="266" name="TextBox 265">
          <a:extLst>
            <a:ext uri="{FF2B5EF4-FFF2-40B4-BE49-F238E27FC236}">
              <a16:creationId xmlns:a16="http://schemas.microsoft.com/office/drawing/2014/main" id="{00000000-0008-0000-0300-00000A010000}"/>
            </a:ext>
          </a:extLst>
        </xdr:cNvPr>
        <xdr:cNvSpPr txBox="1"/>
      </xdr:nvSpPr>
      <xdr:spPr>
        <a:xfrm>
          <a:off x="2453217" y="26659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7</xdr:row>
      <xdr:rowOff>200025</xdr:rowOff>
    </xdr:from>
    <xdr:ext cx="184731" cy="264560"/>
    <xdr:sp macro="" textlink="">
      <xdr:nvSpPr>
        <xdr:cNvPr id="267" name="TextBox 266">
          <a:extLst>
            <a:ext uri="{FF2B5EF4-FFF2-40B4-BE49-F238E27FC236}">
              <a16:creationId xmlns:a16="http://schemas.microsoft.com/office/drawing/2014/main" id="{00000000-0008-0000-0300-00000B010000}"/>
            </a:ext>
          </a:extLst>
        </xdr:cNvPr>
        <xdr:cNvSpPr txBox="1"/>
      </xdr:nvSpPr>
      <xdr:spPr>
        <a:xfrm>
          <a:off x="2453217" y="26659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7</xdr:row>
      <xdr:rowOff>200025</xdr:rowOff>
    </xdr:from>
    <xdr:ext cx="184731" cy="264560"/>
    <xdr:sp macro="" textlink="">
      <xdr:nvSpPr>
        <xdr:cNvPr id="268" name="TextBox 267">
          <a:extLst>
            <a:ext uri="{FF2B5EF4-FFF2-40B4-BE49-F238E27FC236}">
              <a16:creationId xmlns:a16="http://schemas.microsoft.com/office/drawing/2014/main" id="{00000000-0008-0000-0300-00000C010000}"/>
            </a:ext>
          </a:extLst>
        </xdr:cNvPr>
        <xdr:cNvSpPr txBox="1"/>
      </xdr:nvSpPr>
      <xdr:spPr>
        <a:xfrm>
          <a:off x="2453217" y="26659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7</xdr:row>
      <xdr:rowOff>200025</xdr:rowOff>
    </xdr:from>
    <xdr:ext cx="184731" cy="264560"/>
    <xdr:sp macro="" textlink="">
      <xdr:nvSpPr>
        <xdr:cNvPr id="269" name="TextBox 268">
          <a:extLst>
            <a:ext uri="{FF2B5EF4-FFF2-40B4-BE49-F238E27FC236}">
              <a16:creationId xmlns:a16="http://schemas.microsoft.com/office/drawing/2014/main" id="{00000000-0008-0000-0300-00000D010000}"/>
            </a:ext>
          </a:extLst>
        </xdr:cNvPr>
        <xdr:cNvSpPr txBox="1"/>
      </xdr:nvSpPr>
      <xdr:spPr>
        <a:xfrm>
          <a:off x="2453217" y="26659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8</xdr:row>
      <xdr:rowOff>200025</xdr:rowOff>
    </xdr:from>
    <xdr:ext cx="184731" cy="264560"/>
    <xdr:sp macro="" textlink="">
      <xdr:nvSpPr>
        <xdr:cNvPr id="270" name="TextBox 269">
          <a:extLst>
            <a:ext uri="{FF2B5EF4-FFF2-40B4-BE49-F238E27FC236}">
              <a16:creationId xmlns:a16="http://schemas.microsoft.com/office/drawing/2014/main" id="{00000000-0008-0000-0300-00000E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8</xdr:row>
      <xdr:rowOff>200025</xdr:rowOff>
    </xdr:from>
    <xdr:ext cx="184731" cy="264560"/>
    <xdr:sp macro="" textlink="">
      <xdr:nvSpPr>
        <xdr:cNvPr id="271" name="TextBox 270">
          <a:extLst>
            <a:ext uri="{FF2B5EF4-FFF2-40B4-BE49-F238E27FC236}">
              <a16:creationId xmlns:a16="http://schemas.microsoft.com/office/drawing/2014/main" id="{00000000-0008-0000-0300-00000F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8</xdr:row>
      <xdr:rowOff>200025</xdr:rowOff>
    </xdr:from>
    <xdr:ext cx="184731" cy="264560"/>
    <xdr:sp macro="" textlink="">
      <xdr:nvSpPr>
        <xdr:cNvPr id="272" name="TextBox 271">
          <a:extLst>
            <a:ext uri="{FF2B5EF4-FFF2-40B4-BE49-F238E27FC236}">
              <a16:creationId xmlns:a16="http://schemas.microsoft.com/office/drawing/2014/main" id="{00000000-0008-0000-0300-000010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8</xdr:row>
      <xdr:rowOff>200025</xdr:rowOff>
    </xdr:from>
    <xdr:ext cx="184731" cy="264560"/>
    <xdr:sp macro="" textlink="">
      <xdr:nvSpPr>
        <xdr:cNvPr id="273" name="TextBox 272">
          <a:extLst>
            <a:ext uri="{FF2B5EF4-FFF2-40B4-BE49-F238E27FC236}">
              <a16:creationId xmlns:a16="http://schemas.microsoft.com/office/drawing/2014/main" id="{00000000-0008-0000-0300-000011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8</xdr:row>
      <xdr:rowOff>200025</xdr:rowOff>
    </xdr:from>
    <xdr:ext cx="184731" cy="264560"/>
    <xdr:sp macro="" textlink="">
      <xdr:nvSpPr>
        <xdr:cNvPr id="274" name="TextBox 273">
          <a:extLst>
            <a:ext uri="{FF2B5EF4-FFF2-40B4-BE49-F238E27FC236}">
              <a16:creationId xmlns:a16="http://schemas.microsoft.com/office/drawing/2014/main" id="{00000000-0008-0000-0300-000012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8</xdr:row>
      <xdr:rowOff>200025</xdr:rowOff>
    </xdr:from>
    <xdr:ext cx="184731" cy="264560"/>
    <xdr:sp macro="" textlink="">
      <xdr:nvSpPr>
        <xdr:cNvPr id="275" name="TextBox 274">
          <a:extLst>
            <a:ext uri="{FF2B5EF4-FFF2-40B4-BE49-F238E27FC236}">
              <a16:creationId xmlns:a16="http://schemas.microsoft.com/office/drawing/2014/main" id="{00000000-0008-0000-0300-000013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8</xdr:row>
      <xdr:rowOff>200025</xdr:rowOff>
    </xdr:from>
    <xdr:ext cx="184731" cy="264560"/>
    <xdr:sp macro="" textlink="">
      <xdr:nvSpPr>
        <xdr:cNvPr id="276" name="TextBox 275">
          <a:extLst>
            <a:ext uri="{FF2B5EF4-FFF2-40B4-BE49-F238E27FC236}">
              <a16:creationId xmlns:a16="http://schemas.microsoft.com/office/drawing/2014/main" id="{00000000-0008-0000-0300-000014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8</xdr:row>
      <xdr:rowOff>200025</xdr:rowOff>
    </xdr:from>
    <xdr:ext cx="184731" cy="264560"/>
    <xdr:sp macro="" textlink="">
      <xdr:nvSpPr>
        <xdr:cNvPr id="277" name="TextBox 276">
          <a:extLst>
            <a:ext uri="{FF2B5EF4-FFF2-40B4-BE49-F238E27FC236}">
              <a16:creationId xmlns:a16="http://schemas.microsoft.com/office/drawing/2014/main" id="{00000000-0008-0000-0300-000015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8</xdr:row>
      <xdr:rowOff>200025</xdr:rowOff>
    </xdr:from>
    <xdr:ext cx="184731" cy="264560"/>
    <xdr:sp macro="" textlink="">
      <xdr:nvSpPr>
        <xdr:cNvPr id="278" name="TextBox 277">
          <a:extLst>
            <a:ext uri="{FF2B5EF4-FFF2-40B4-BE49-F238E27FC236}">
              <a16:creationId xmlns:a16="http://schemas.microsoft.com/office/drawing/2014/main" id="{00000000-0008-0000-0300-000016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8</xdr:row>
      <xdr:rowOff>200025</xdr:rowOff>
    </xdr:from>
    <xdr:ext cx="184731" cy="264560"/>
    <xdr:sp macro="" textlink="">
      <xdr:nvSpPr>
        <xdr:cNvPr id="279" name="TextBox 278">
          <a:extLst>
            <a:ext uri="{FF2B5EF4-FFF2-40B4-BE49-F238E27FC236}">
              <a16:creationId xmlns:a16="http://schemas.microsoft.com/office/drawing/2014/main" id="{00000000-0008-0000-0300-000017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8</xdr:row>
      <xdr:rowOff>200025</xdr:rowOff>
    </xdr:from>
    <xdr:ext cx="184731" cy="264560"/>
    <xdr:sp macro="" textlink="">
      <xdr:nvSpPr>
        <xdr:cNvPr id="280" name="TextBox 279">
          <a:extLst>
            <a:ext uri="{FF2B5EF4-FFF2-40B4-BE49-F238E27FC236}">
              <a16:creationId xmlns:a16="http://schemas.microsoft.com/office/drawing/2014/main" id="{00000000-0008-0000-0300-000018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8</xdr:row>
      <xdr:rowOff>200025</xdr:rowOff>
    </xdr:from>
    <xdr:ext cx="184731" cy="264560"/>
    <xdr:sp macro="" textlink="">
      <xdr:nvSpPr>
        <xdr:cNvPr id="281" name="TextBox 280">
          <a:extLst>
            <a:ext uri="{FF2B5EF4-FFF2-40B4-BE49-F238E27FC236}">
              <a16:creationId xmlns:a16="http://schemas.microsoft.com/office/drawing/2014/main" id="{00000000-0008-0000-0300-000019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8</xdr:row>
      <xdr:rowOff>200025</xdr:rowOff>
    </xdr:from>
    <xdr:ext cx="184731" cy="264560"/>
    <xdr:sp macro="" textlink="">
      <xdr:nvSpPr>
        <xdr:cNvPr id="282" name="TextBox 281">
          <a:extLst>
            <a:ext uri="{FF2B5EF4-FFF2-40B4-BE49-F238E27FC236}">
              <a16:creationId xmlns:a16="http://schemas.microsoft.com/office/drawing/2014/main" id="{00000000-0008-0000-0300-00001A010000}"/>
            </a:ext>
          </a:extLst>
        </xdr:cNvPr>
        <xdr:cNvSpPr txBox="1"/>
      </xdr:nvSpPr>
      <xdr:spPr>
        <a:xfrm>
          <a:off x="2453217" y="26659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8</xdr:row>
      <xdr:rowOff>200025</xdr:rowOff>
    </xdr:from>
    <xdr:ext cx="184731" cy="264560"/>
    <xdr:sp macro="" textlink="">
      <xdr:nvSpPr>
        <xdr:cNvPr id="283" name="TextBox 282">
          <a:extLst>
            <a:ext uri="{FF2B5EF4-FFF2-40B4-BE49-F238E27FC236}">
              <a16:creationId xmlns:a16="http://schemas.microsoft.com/office/drawing/2014/main" id="{00000000-0008-0000-0300-00001B010000}"/>
            </a:ext>
          </a:extLst>
        </xdr:cNvPr>
        <xdr:cNvSpPr txBox="1"/>
      </xdr:nvSpPr>
      <xdr:spPr>
        <a:xfrm>
          <a:off x="2453217" y="26659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8</xdr:row>
      <xdr:rowOff>200025</xdr:rowOff>
    </xdr:from>
    <xdr:ext cx="184731" cy="264560"/>
    <xdr:sp macro="" textlink="">
      <xdr:nvSpPr>
        <xdr:cNvPr id="284" name="TextBox 283">
          <a:extLst>
            <a:ext uri="{FF2B5EF4-FFF2-40B4-BE49-F238E27FC236}">
              <a16:creationId xmlns:a16="http://schemas.microsoft.com/office/drawing/2014/main" id="{00000000-0008-0000-0300-00001C010000}"/>
            </a:ext>
          </a:extLst>
        </xdr:cNvPr>
        <xdr:cNvSpPr txBox="1"/>
      </xdr:nvSpPr>
      <xdr:spPr>
        <a:xfrm>
          <a:off x="2453217" y="26659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8</xdr:row>
      <xdr:rowOff>200025</xdr:rowOff>
    </xdr:from>
    <xdr:ext cx="184731" cy="264560"/>
    <xdr:sp macro="" textlink="">
      <xdr:nvSpPr>
        <xdr:cNvPr id="285" name="TextBox 284">
          <a:extLst>
            <a:ext uri="{FF2B5EF4-FFF2-40B4-BE49-F238E27FC236}">
              <a16:creationId xmlns:a16="http://schemas.microsoft.com/office/drawing/2014/main" id="{00000000-0008-0000-0300-00001D010000}"/>
            </a:ext>
          </a:extLst>
        </xdr:cNvPr>
        <xdr:cNvSpPr txBox="1"/>
      </xdr:nvSpPr>
      <xdr:spPr>
        <a:xfrm>
          <a:off x="2453217" y="26659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9</xdr:row>
      <xdr:rowOff>200025</xdr:rowOff>
    </xdr:from>
    <xdr:ext cx="184731" cy="264560"/>
    <xdr:sp macro="" textlink="">
      <xdr:nvSpPr>
        <xdr:cNvPr id="286" name="TextBox 285">
          <a:extLst>
            <a:ext uri="{FF2B5EF4-FFF2-40B4-BE49-F238E27FC236}">
              <a16:creationId xmlns:a16="http://schemas.microsoft.com/office/drawing/2014/main" id="{00000000-0008-0000-0300-00001E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9</xdr:row>
      <xdr:rowOff>200025</xdr:rowOff>
    </xdr:from>
    <xdr:ext cx="184731" cy="264560"/>
    <xdr:sp macro="" textlink="">
      <xdr:nvSpPr>
        <xdr:cNvPr id="287" name="TextBox 286">
          <a:extLst>
            <a:ext uri="{FF2B5EF4-FFF2-40B4-BE49-F238E27FC236}">
              <a16:creationId xmlns:a16="http://schemas.microsoft.com/office/drawing/2014/main" id="{00000000-0008-0000-0300-00001F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9</xdr:row>
      <xdr:rowOff>200025</xdr:rowOff>
    </xdr:from>
    <xdr:ext cx="184731" cy="264560"/>
    <xdr:sp macro="" textlink="">
      <xdr:nvSpPr>
        <xdr:cNvPr id="288" name="TextBox 287">
          <a:extLst>
            <a:ext uri="{FF2B5EF4-FFF2-40B4-BE49-F238E27FC236}">
              <a16:creationId xmlns:a16="http://schemas.microsoft.com/office/drawing/2014/main" id="{00000000-0008-0000-0300-000020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9</xdr:row>
      <xdr:rowOff>200025</xdr:rowOff>
    </xdr:from>
    <xdr:ext cx="184731" cy="264560"/>
    <xdr:sp macro="" textlink="">
      <xdr:nvSpPr>
        <xdr:cNvPr id="289" name="TextBox 288">
          <a:extLst>
            <a:ext uri="{FF2B5EF4-FFF2-40B4-BE49-F238E27FC236}">
              <a16:creationId xmlns:a16="http://schemas.microsoft.com/office/drawing/2014/main" id="{00000000-0008-0000-0300-000021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9</xdr:row>
      <xdr:rowOff>200025</xdr:rowOff>
    </xdr:from>
    <xdr:ext cx="184731" cy="264560"/>
    <xdr:sp macro="" textlink="">
      <xdr:nvSpPr>
        <xdr:cNvPr id="290" name="TextBox 289">
          <a:extLst>
            <a:ext uri="{FF2B5EF4-FFF2-40B4-BE49-F238E27FC236}">
              <a16:creationId xmlns:a16="http://schemas.microsoft.com/office/drawing/2014/main" id="{00000000-0008-0000-0300-000022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9</xdr:row>
      <xdr:rowOff>200025</xdr:rowOff>
    </xdr:from>
    <xdr:ext cx="184731" cy="264560"/>
    <xdr:sp macro="" textlink="">
      <xdr:nvSpPr>
        <xdr:cNvPr id="291" name="TextBox 290">
          <a:extLst>
            <a:ext uri="{FF2B5EF4-FFF2-40B4-BE49-F238E27FC236}">
              <a16:creationId xmlns:a16="http://schemas.microsoft.com/office/drawing/2014/main" id="{00000000-0008-0000-0300-000023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9</xdr:row>
      <xdr:rowOff>200025</xdr:rowOff>
    </xdr:from>
    <xdr:ext cx="184731" cy="264560"/>
    <xdr:sp macro="" textlink="">
      <xdr:nvSpPr>
        <xdr:cNvPr id="292" name="TextBox 291">
          <a:extLst>
            <a:ext uri="{FF2B5EF4-FFF2-40B4-BE49-F238E27FC236}">
              <a16:creationId xmlns:a16="http://schemas.microsoft.com/office/drawing/2014/main" id="{00000000-0008-0000-0300-000024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9</xdr:row>
      <xdr:rowOff>200025</xdr:rowOff>
    </xdr:from>
    <xdr:ext cx="184731" cy="264560"/>
    <xdr:sp macro="" textlink="">
      <xdr:nvSpPr>
        <xdr:cNvPr id="293" name="TextBox 292">
          <a:extLst>
            <a:ext uri="{FF2B5EF4-FFF2-40B4-BE49-F238E27FC236}">
              <a16:creationId xmlns:a16="http://schemas.microsoft.com/office/drawing/2014/main" id="{00000000-0008-0000-0300-000025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9</xdr:row>
      <xdr:rowOff>200025</xdr:rowOff>
    </xdr:from>
    <xdr:ext cx="184731" cy="264560"/>
    <xdr:sp macro="" textlink="">
      <xdr:nvSpPr>
        <xdr:cNvPr id="294" name="TextBox 293">
          <a:extLst>
            <a:ext uri="{FF2B5EF4-FFF2-40B4-BE49-F238E27FC236}">
              <a16:creationId xmlns:a16="http://schemas.microsoft.com/office/drawing/2014/main" id="{00000000-0008-0000-0300-000026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9</xdr:row>
      <xdr:rowOff>200025</xdr:rowOff>
    </xdr:from>
    <xdr:ext cx="184731" cy="264560"/>
    <xdr:sp macro="" textlink="">
      <xdr:nvSpPr>
        <xdr:cNvPr id="295" name="TextBox 294">
          <a:extLst>
            <a:ext uri="{FF2B5EF4-FFF2-40B4-BE49-F238E27FC236}">
              <a16:creationId xmlns:a16="http://schemas.microsoft.com/office/drawing/2014/main" id="{00000000-0008-0000-0300-000027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9</xdr:row>
      <xdr:rowOff>200025</xdr:rowOff>
    </xdr:from>
    <xdr:ext cx="184731" cy="264560"/>
    <xdr:sp macro="" textlink="">
      <xdr:nvSpPr>
        <xdr:cNvPr id="296" name="TextBox 295">
          <a:extLst>
            <a:ext uri="{FF2B5EF4-FFF2-40B4-BE49-F238E27FC236}">
              <a16:creationId xmlns:a16="http://schemas.microsoft.com/office/drawing/2014/main" id="{00000000-0008-0000-0300-000028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9</xdr:row>
      <xdr:rowOff>200025</xdr:rowOff>
    </xdr:from>
    <xdr:ext cx="184731" cy="264560"/>
    <xdr:sp macro="" textlink="">
      <xdr:nvSpPr>
        <xdr:cNvPr id="297" name="TextBox 296">
          <a:extLst>
            <a:ext uri="{FF2B5EF4-FFF2-40B4-BE49-F238E27FC236}">
              <a16:creationId xmlns:a16="http://schemas.microsoft.com/office/drawing/2014/main" id="{00000000-0008-0000-0300-000029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9</xdr:row>
      <xdr:rowOff>200025</xdr:rowOff>
    </xdr:from>
    <xdr:ext cx="184731" cy="264560"/>
    <xdr:sp macro="" textlink="">
      <xdr:nvSpPr>
        <xdr:cNvPr id="298" name="TextBox 297">
          <a:extLst>
            <a:ext uri="{FF2B5EF4-FFF2-40B4-BE49-F238E27FC236}">
              <a16:creationId xmlns:a16="http://schemas.microsoft.com/office/drawing/2014/main" id="{00000000-0008-0000-0300-00002A010000}"/>
            </a:ext>
          </a:extLst>
        </xdr:cNvPr>
        <xdr:cNvSpPr txBox="1"/>
      </xdr:nvSpPr>
      <xdr:spPr>
        <a:xfrm>
          <a:off x="2453217" y="26659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9</xdr:row>
      <xdr:rowOff>200025</xdr:rowOff>
    </xdr:from>
    <xdr:ext cx="184731" cy="264560"/>
    <xdr:sp macro="" textlink="">
      <xdr:nvSpPr>
        <xdr:cNvPr id="299" name="TextBox 298">
          <a:extLst>
            <a:ext uri="{FF2B5EF4-FFF2-40B4-BE49-F238E27FC236}">
              <a16:creationId xmlns:a16="http://schemas.microsoft.com/office/drawing/2014/main" id="{00000000-0008-0000-0300-00002B010000}"/>
            </a:ext>
          </a:extLst>
        </xdr:cNvPr>
        <xdr:cNvSpPr txBox="1"/>
      </xdr:nvSpPr>
      <xdr:spPr>
        <a:xfrm>
          <a:off x="2453217" y="26659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9</xdr:row>
      <xdr:rowOff>200025</xdr:rowOff>
    </xdr:from>
    <xdr:ext cx="184731" cy="264560"/>
    <xdr:sp macro="" textlink="">
      <xdr:nvSpPr>
        <xdr:cNvPr id="300" name="TextBox 299">
          <a:extLst>
            <a:ext uri="{FF2B5EF4-FFF2-40B4-BE49-F238E27FC236}">
              <a16:creationId xmlns:a16="http://schemas.microsoft.com/office/drawing/2014/main" id="{00000000-0008-0000-0300-00002C010000}"/>
            </a:ext>
          </a:extLst>
        </xdr:cNvPr>
        <xdr:cNvSpPr txBox="1"/>
      </xdr:nvSpPr>
      <xdr:spPr>
        <a:xfrm>
          <a:off x="2453217" y="26659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9</xdr:row>
      <xdr:rowOff>200025</xdr:rowOff>
    </xdr:from>
    <xdr:ext cx="184731" cy="264560"/>
    <xdr:sp macro="" textlink="">
      <xdr:nvSpPr>
        <xdr:cNvPr id="301" name="TextBox 300">
          <a:extLst>
            <a:ext uri="{FF2B5EF4-FFF2-40B4-BE49-F238E27FC236}">
              <a16:creationId xmlns:a16="http://schemas.microsoft.com/office/drawing/2014/main" id="{00000000-0008-0000-0300-00002D010000}"/>
            </a:ext>
          </a:extLst>
        </xdr:cNvPr>
        <xdr:cNvSpPr txBox="1"/>
      </xdr:nvSpPr>
      <xdr:spPr>
        <a:xfrm>
          <a:off x="2453217" y="26659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10</xdr:row>
      <xdr:rowOff>200025</xdr:rowOff>
    </xdr:from>
    <xdr:ext cx="184731" cy="264560"/>
    <xdr:sp macro="" textlink="">
      <xdr:nvSpPr>
        <xdr:cNvPr id="302" name="TextBox 301">
          <a:extLst>
            <a:ext uri="{FF2B5EF4-FFF2-40B4-BE49-F238E27FC236}">
              <a16:creationId xmlns:a16="http://schemas.microsoft.com/office/drawing/2014/main" id="{00000000-0008-0000-0300-00002E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10</xdr:row>
      <xdr:rowOff>200025</xdr:rowOff>
    </xdr:from>
    <xdr:ext cx="184731" cy="264560"/>
    <xdr:sp macro="" textlink="">
      <xdr:nvSpPr>
        <xdr:cNvPr id="303" name="TextBox 302">
          <a:extLst>
            <a:ext uri="{FF2B5EF4-FFF2-40B4-BE49-F238E27FC236}">
              <a16:creationId xmlns:a16="http://schemas.microsoft.com/office/drawing/2014/main" id="{00000000-0008-0000-0300-00002F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10</xdr:row>
      <xdr:rowOff>200025</xdr:rowOff>
    </xdr:from>
    <xdr:ext cx="184731" cy="264560"/>
    <xdr:sp macro="" textlink="">
      <xdr:nvSpPr>
        <xdr:cNvPr id="304" name="TextBox 303">
          <a:extLst>
            <a:ext uri="{FF2B5EF4-FFF2-40B4-BE49-F238E27FC236}">
              <a16:creationId xmlns:a16="http://schemas.microsoft.com/office/drawing/2014/main" id="{00000000-0008-0000-0300-000030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10</xdr:row>
      <xdr:rowOff>200025</xdr:rowOff>
    </xdr:from>
    <xdr:ext cx="184731" cy="264560"/>
    <xdr:sp macro="" textlink="">
      <xdr:nvSpPr>
        <xdr:cNvPr id="305" name="TextBox 304">
          <a:extLst>
            <a:ext uri="{FF2B5EF4-FFF2-40B4-BE49-F238E27FC236}">
              <a16:creationId xmlns:a16="http://schemas.microsoft.com/office/drawing/2014/main" id="{00000000-0008-0000-0300-000031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10</xdr:row>
      <xdr:rowOff>200025</xdr:rowOff>
    </xdr:from>
    <xdr:ext cx="184731" cy="264560"/>
    <xdr:sp macro="" textlink="">
      <xdr:nvSpPr>
        <xdr:cNvPr id="306" name="TextBox 305">
          <a:extLst>
            <a:ext uri="{FF2B5EF4-FFF2-40B4-BE49-F238E27FC236}">
              <a16:creationId xmlns:a16="http://schemas.microsoft.com/office/drawing/2014/main" id="{00000000-0008-0000-0300-000032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10</xdr:row>
      <xdr:rowOff>200025</xdr:rowOff>
    </xdr:from>
    <xdr:ext cx="184731" cy="264560"/>
    <xdr:sp macro="" textlink="">
      <xdr:nvSpPr>
        <xdr:cNvPr id="307" name="TextBox 306">
          <a:extLst>
            <a:ext uri="{FF2B5EF4-FFF2-40B4-BE49-F238E27FC236}">
              <a16:creationId xmlns:a16="http://schemas.microsoft.com/office/drawing/2014/main" id="{00000000-0008-0000-0300-000033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10</xdr:row>
      <xdr:rowOff>200025</xdr:rowOff>
    </xdr:from>
    <xdr:ext cx="184731" cy="264560"/>
    <xdr:sp macro="" textlink="">
      <xdr:nvSpPr>
        <xdr:cNvPr id="308" name="TextBox 307">
          <a:extLst>
            <a:ext uri="{FF2B5EF4-FFF2-40B4-BE49-F238E27FC236}">
              <a16:creationId xmlns:a16="http://schemas.microsoft.com/office/drawing/2014/main" id="{00000000-0008-0000-0300-000034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10</xdr:row>
      <xdr:rowOff>200025</xdr:rowOff>
    </xdr:from>
    <xdr:ext cx="184731" cy="264560"/>
    <xdr:sp macro="" textlink="">
      <xdr:nvSpPr>
        <xdr:cNvPr id="309" name="TextBox 308">
          <a:extLst>
            <a:ext uri="{FF2B5EF4-FFF2-40B4-BE49-F238E27FC236}">
              <a16:creationId xmlns:a16="http://schemas.microsoft.com/office/drawing/2014/main" id="{00000000-0008-0000-0300-000035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10</xdr:row>
      <xdr:rowOff>200025</xdr:rowOff>
    </xdr:from>
    <xdr:ext cx="184731" cy="264560"/>
    <xdr:sp macro="" textlink="">
      <xdr:nvSpPr>
        <xdr:cNvPr id="310" name="TextBox 309">
          <a:extLst>
            <a:ext uri="{FF2B5EF4-FFF2-40B4-BE49-F238E27FC236}">
              <a16:creationId xmlns:a16="http://schemas.microsoft.com/office/drawing/2014/main" id="{00000000-0008-0000-0300-000036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10</xdr:row>
      <xdr:rowOff>200025</xdr:rowOff>
    </xdr:from>
    <xdr:ext cx="184731" cy="264560"/>
    <xdr:sp macro="" textlink="">
      <xdr:nvSpPr>
        <xdr:cNvPr id="311" name="TextBox 310">
          <a:extLst>
            <a:ext uri="{FF2B5EF4-FFF2-40B4-BE49-F238E27FC236}">
              <a16:creationId xmlns:a16="http://schemas.microsoft.com/office/drawing/2014/main" id="{00000000-0008-0000-0300-000037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10</xdr:row>
      <xdr:rowOff>200025</xdr:rowOff>
    </xdr:from>
    <xdr:ext cx="184731" cy="264560"/>
    <xdr:sp macro="" textlink="">
      <xdr:nvSpPr>
        <xdr:cNvPr id="312" name="TextBox 311">
          <a:extLst>
            <a:ext uri="{FF2B5EF4-FFF2-40B4-BE49-F238E27FC236}">
              <a16:creationId xmlns:a16="http://schemas.microsoft.com/office/drawing/2014/main" id="{00000000-0008-0000-0300-000038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10</xdr:row>
      <xdr:rowOff>200025</xdr:rowOff>
    </xdr:from>
    <xdr:ext cx="184731" cy="264560"/>
    <xdr:sp macro="" textlink="">
      <xdr:nvSpPr>
        <xdr:cNvPr id="313" name="TextBox 312">
          <a:extLst>
            <a:ext uri="{FF2B5EF4-FFF2-40B4-BE49-F238E27FC236}">
              <a16:creationId xmlns:a16="http://schemas.microsoft.com/office/drawing/2014/main" id="{00000000-0008-0000-0300-000039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10</xdr:row>
      <xdr:rowOff>200025</xdr:rowOff>
    </xdr:from>
    <xdr:ext cx="184731" cy="264560"/>
    <xdr:sp macro="" textlink="">
      <xdr:nvSpPr>
        <xdr:cNvPr id="314" name="TextBox 313">
          <a:extLst>
            <a:ext uri="{FF2B5EF4-FFF2-40B4-BE49-F238E27FC236}">
              <a16:creationId xmlns:a16="http://schemas.microsoft.com/office/drawing/2014/main" id="{00000000-0008-0000-0300-00003A010000}"/>
            </a:ext>
          </a:extLst>
        </xdr:cNvPr>
        <xdr:cNvSpPr txBox="1"/>
      </xdr:nvSpPr>
      <xdr:spPr>
        <a:xfrm>
          <a:off x="2453217" y="26659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10</xdr:row>
      <xdr:rowOff>200025</xdr:rowOff>
    </xdr:from>
    <xdr:ext cx="184731" cy="264560"/>
    <xdr:sp macro="" textlink="">
      <xdr:nvSpPr>
        <xdr:cNvPr id="315" name="TextBox 314">
          <a:extLst>
            <a:ext uri="{FF2B5EF4-FFF2-40B4-BE49-F238E27FC236}">
              <a16:creationId xmlns:a16="http://schemas.microsoft.com/office/drawing/2014/main" id="{00000000-0008-0000-0300-00003B010000}"/>
            </a:ext>
          </a:extLst>
        </xdr:cNvPr>
        <xdr:cNvSpPr txBox="1"/>
      </xdr:nvSpPr>
      <xdr:spPr>
        <a:xfrm>
          <a:off x="2453217" y="26659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10</xdr:row>
      <xdr:rowOff>200025</xdr:rowOff>
    </xdr:from>
    <xdr:ext cx="184731" cy="264560"/>
    <xdr:sp macro="" textlink="">
      <xdr:nvSpPr>
        <xdr:cNvPr id="316" name="TextBox 315">
          <a:extLst>
            <a:ext uri="{FF2B5EF4-FFF2-40B4-BE49-F238E27FC236}">
              <a16:creationId xmlns:a16="http://schemas.microsoft.com/office/drawing/2014/main" id="{00000000-0008-0000-0300-00003C010000}"/>
            </a:ext>
          </a:extLst>
        </xdr:cNvPr>
        <xdr:cNvSpPr txBox="1"/>
      </xdr:nvSpPr>
      <xdr:spPr>
        <a:xfrm>
          <a:off x="2453217" y="26659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10</xdr:row>
      <xdr:rowOff>200025</xdr:rowOff>
    </xdr:from>
    <xdr:ext cx="184731" cy="264560"/>
    <xdr:sp macro="" textlink="">
      <xdr:nvSpPr>
        <xdr:cNvPr id="317" name="TextBox 316">
          <a:extLst>
            <a:ext uri="{FF2B5EF4-FFF2-40B4-BE49-F238E27FC236}">
              <a16:creationId xmlns:a16="http://schemas.microsoft.com/office/drawing/2014/main" id="{00000000-0008-0000-0300-00003D010000}"/>
            </a:ext>
          </a:extLst>
        </xdr:cNvPr>
        <xdr:cNvSpPr txBox="1"/>
      </xdr:nvSpPr>
      <xdr:spPr>
        <a:xfrm>
          <a:off x="2453217" y="26659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11</xdr:row>
      <xdr:rowOff>200025</xdr:rowOff>
    </xdr:from>
    <xdr:ext cx="184731" cy="264560"/>
    <xdr:sp macro="" textlink="">
      <xdr:nvSpPr>
        <xdr:cNvPr id="318" name="TextBox 317">
          <a:extLst>
            <a:ext uri="{FF2B5EF4-FFF2-40B4-BE49-F238E27FC236}">
              <a16:creationId xmlns:a16="http://schemas.microsoft.com/office/drawing/2014/main" id="{00000000-0008-0000-0300-00003E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11</xdr:row>
      <xdr:rowOff>200025</xdr:rowOff>
    </xdr:from>
    <xdr:ext cx="184731" cy="264560"/>
    <xdr:sp macro="" textlink="">
      <xdr:nvSpPr>
        <xdr:cNvPr id="319" name="TextBox 318">
          <a:extLst>
            <a:ext uri="{FF2B5EF4-FFF2-40B4-BE49-F238E27FC236}">
              <a16:creationId xmlns:a16="http://schemas.microsoft.com/office/drawing/2014/main" id="{00000000-0008-0000-0300-00003F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11</xdr:row>
      <xdr:rowOff>200025</xdr:rowOff>
    </xdr:from>
    <xdr:ext cx="184731" cy="264560"/>
    <xdr:sp macro="" textlink="">
      <xdr:nvSpPr>
        <xdr:cNvPr id="320" name="TextBox 319">
          <a:extLst>
            <a:ext uri="{FF2B5EF4-FFF2-40B4-BE49-F238E27FC236}">
              <a16:creationId xmlns:a16="http://schemas.microsoft.com/office/drawing/2014/main" id="{00000000-0008-0000-0300-000040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11</xdr:row>
      <xdr:rowOff>200025</xdr:rowOff>
    </xdr:from>
    <xdr:ext cx="184731" cy="264560"/>
    <xdr:sp macro="" textlink="">
      <xdr:nvSpPr>
        <xdr:cNvPr id="321" name="TextBox 320">
          <a:extLst>
            <a:ext uri="{FF2B5EF4-FFF2-40B4-BE49-F238E27FC236}">
              <a16:creationId xmlns:a16="http://schemas.microsoft.com/office/drawing/2014/main" id="{00000000-0008-0000-0300-000041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11</xdr:row>
      <xdr:rowOff>200025</xdr:rowOff>
    </xdr:from>
    <xdr:ext cx="184731" cy="264560"/>
    <xdr:sp macro="" textlink="">
      <xdr:nvSpPr>
        <xdr:cNvPr id="322" name="TextBox 321">
          <a:extLst>
            <a:ext uri="{FF2B5EF4-FFF2-40B4-BE49-F238E27FC236}">
              <a16:creationId xmlns:a16="http://schemas.microsoft.com/office/drawing/2014/main" id="{00000000-0008-0000-0300-000042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11</xdr:row>
      <xdr:rowOff>200025</xdr:rowOff>
    </xdr:from>
    <xdr:ext cx="184731" cy="264560"/>
    <xdr:sp macro="" textlink="">
      <xdr:nvSpPr>
        <xdr:cNvPr id="323" name="TextBox 322">
          <a:extLst>
            <a:ext uri="{FF2B5EF4-FFF2-40B4-BE49-F238E27FC236}">
              <a16:creationId xmlns:a16="http://schemas.microsoft.com/office/drawing/2014/main" id="{00000000-0008-0000-0300-000043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11</xdr:row>
      <xdr:rowOff>200025</xdr:rowOff>
    </xdr:from>
    <xdr:ext cx="184731" cy="264560"/>
    <xdr:sp macro="" textlink="">
      <xdr:nvSpPr>
        <xdr:cNvPr id="324" name="TextBox 323">
          <a:extLst>
            <a:ext uri="{FF2B5EF4-FFF2-40B4-BE49-F238E27FC236}">
              <a16:creationId xmlns:a16="http://schemas.microsoft.com/office/drawing/2014/main" id="{00000000-0008-0000-0300-000044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11</xdr:row>
      <xdr:rowOff>200025</xdr:rowOff>
    </xdr:from>
    <xdr:ext cx="184731" cy="264560"/>
    <xdr:sp macro="" textlink="">
      <xdr:nvSpPr>
        <xdr:cNvPr id="325" name="TextBox 324">
          <a:extLst>
            <a:ext uri="{FF2B5EF4-FFF2-40B4-BE49-F238E27FC236}">
              <a16:creationId xmlns:a16="http://schemas.microsoft.com/office/drawing/2014/main" id="{00000000-0008-0000-0300-000045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11</xdr:row>
      <xdr:rowOff>200025</xdr:rowOff>
    </xdr:from>
    <xdr:ext cx="184731" cy="264560"/>
    <xdr:sp macro="" textlink="">
      <xdr:nvSpPr>
        <xdr:cNvPr id="326" name="TextBox 325">
          <a:extLst>
            <a:ext uri="{FF2B5EF4-FFF2-40B4-BE49-F238E27FC236}">
              <a16:creationId xmlns:a16="http://schemas.microsoft.com/office/drawing/2014/main" id="{00000000-0008-0000-0300-000046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11</xdr:row>
      <xdr:rowOff>200025</xdr:rowOff>
    </xdr:from>
    <xdr:ext cx="184731" cy="264560"/>
    <xdr:sp macro="" textlink="">
      <xdr:nvSpPr>
        <xdr:cNvPr id="327" name="TextBox 326">
          <a:extLst>
            <a:ext uri="{FF2B5EF4-FFF2-40B4-BE49-F238E27FC236}">
              <a16:creationId xmlns:a16="http://schemas.microsoft.com/office/drawing/2014/main" id="{00000000-0008-0000-0300-000047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11</xdr:row>
      <xdr:rowOff>200025</xdr:rowOff>
    </xdr:from>
    <xdr:ext cx="184731" cy="264560"/>
    <xdr:sp macro="" textlink="">
      <xdr:nvSpPr>
        <xdr:cNvPr id="328" name="TextBox 327">
          <a:extLst>
            <a:ext uri="{FF2B5EF4-FFF2-40B4-BE49-F238E27FC236}">
              <a16:creationId xmlns:a16="http://schemas.microsoft.com/office/drawing/2014/main" id="{00000000-0008-0000-0300-000048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11</xdr:row>
      <xdr:rowOff>200025</xdr:rowOff>
    </xdr:from>
    <xdr:ext cx="184731" cy="264560"/>
    <xdr:sp macro="" textlink="">
      <xdr:nvSpPr>
        <xdr:cNvPr id="329" name="TextBox 328">
          <a:extLst>
            <a:ext uri="{FF2B5EF4-FFF2-40B4-BE49-F238E27FC236}">
              <a16:creationId xmlns:a16="http://schemas.microsoft.com/office/drawing/2014/main" id="{00000000-0008-0000-0300-000049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11</xdr:row>
      <xdr:rowOff>200025</xdr:rowOff>
    </xdr:from>
    <xdr:ext cx="184731" cy="264560"/>
    <xdr:sp macro="" textlink="">
      <xdr:nvSpPr>
        <xdr:cNvPr id="330" name="TextBox 329">
          <a:extLst>
            <a:ext uri="{FF2B5EF4-FFF2-40B4-BE49-F238E27FC236}">
              <a16:creationId xmlns:a16="http://schemas.microsoft.com/office/drawing/2014/main" id="{00000000-0008-0000-0300-00004A010000}"/>
            </a:ext>
          </a:extLst>
        </xdr:cNvPr>
        <xdr:cNvSpPr txBox="1"/>
      </xdr:nvSpPr>
      <xdr:spPr>
        <a:xfrm>
          <a:off x="2453217" y="26659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11</xdr:row>
      <xdr:rowOff>200025</xdr:rowOff>
    </xdr:from>
    <xdr:ext cx="184731" cy="264560"/>
    <xdr:sp macro="" textlink="">
      <xdr:nvSpPr>
        <xdr:cNvPr id="331" name="TextBox 330">
          <a:extLst>
            <a:ext uri="{FF2B5EF4-FFF2-40B4-BE49-F238E27FC236}">
              <a16:creationId xmlns:a16="http://schemas.microsoft.com/office/drawing/2014/main" id="{00000000-0008-0000-0300-00004B010000}"/>
            </a:ext>
          </a:extLst>
        </xdr:cNvPr>
        <xdr:cNvSpPr txBox="1"/>
      </xdr:nvSpPr>
      <xdr:spPr>
        <a:xfrm>
          <a:off x="2453217" y="26659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11</xdr:row>
      <xdr:rowOff>200025</xdr:rowOff>
    </xdr:from>
    <xdr:ext cx="184731" cy="264560"/>
    <xdr:sp macro="" textlink="">
      <xdr:nvSpPr>
        <xdr:cNvPr id="332" name="TextBox 331">
          <a:extLst>
            <a:ext uri="{FF2B5EF4-FFF2-40B4-BE49-F238E27FC236}">
              <a16:creationId xmlns:a16="http://schemas.microsoft.com/office/drawing/2014/main" id="{00000000-0008-0000-0300-00004C010000}"/>
            </a:ext>
          </a:extLst>
        </xdr:cNvPr>
        <xdr:cNvSpPr txBox="1"/>
      </xdr:nvSpPr>
      <xdr:spPr>
        <a:xfrm>
          <a:off x="2453217" y="26659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11</xdr:row>
      <xdr:rowOff>200025</xdr:rowOff>
    </xdr:from>
    <xdr:ext cx="184731" cy="264560"/>
    <xdr:sp macro="" textlink="">
      <xdr:nvSpPr>
        <xdr:cNvPr id="333" name="TextBox 332">
          <a:extLst>
            <a:ext uri="{FF2B5EF4-FFF2-40B4-BE49-F238E27FC236}">
              <a16:creationId xmlns:a16="http://schemas.microsoft.com/office/drawing/2014/main" id="{00000000-0008-0000-0300-00004D010000}"/>
            </a:ext>
          </a:extLst>
        </xdr:cNvPr>
        <xdr:cNvSpPr txBox="1"/>
      </xdr:nvSpPr>
      <xdr:spPr>
        <a:xfrm>
          <a:off x="2453217" y="26659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12</xdr:row>
      <xdr:rowOff>200025</xdr:rowOff>
    </xdr:from>
    <xdr:ext cx="184731" cy="264560"/>
    <xdr:sp macro="" textlink="">
      <xdr:nvSpPr>
        <xdr:cNvPr id="334" name="TextBox 333">
          <a:extLst>
            <a:ext uri="{FF2B5EF4-FFF2-40B4-BE49-F238E27FC236}">
              <a16:creationId xmlns:a16="http://schemas.microsoft.com/office/drawing/2014/main" id="{00000000-0008-0000-0300-00004E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12</xdr:row>
      <xdr:rowOff>200025</xdr:rowOff>
    </xdr:from>
    <xdr:ext cx="184731" cy="264560"/>
    <xdr:sp macro="" textlink="">
      <xdr:nvSpPr>
        <xdr:cNvPr id="335" name="TextBox 334">
          <a:extLst>
            <a:ext uri="{FF2B5EF4-FFF2-40B4-BE49-F238E27FC236}">
              <a16:creationId xmlns:a16="http://schemas.microsoft.com/office/drawing/2014/main" id="{00000000-0008-0000-0300-00004F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12</xdr:row>
      <xdr:rowOff>200025</xdr:rowOff>
    </xdr:from>
    <xdr:ext cx="184731" cy="264560"/>
    <xdr:sp macro="" textlink="">
      <xdr:nvSpPr>
        <xdr:cNvPr id="336" name="TextBox 335">
          <a:extLst>
            <a:ext uri="{FF2B5EF4-FFF2-40B4-BE49-F238E27FC236}">
              <a16:creationId xmlns:a16="http://schemas.microsoft.com/office/drawing/2014/main" id="{00000000-0008-0000-0300-000050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12</xdr:row>
      <xdr:rowOff>200025</xdr:rowOff>
    </xdr:from>
    <xdr:ext cx="184731" cy="264560"/>
    <xdr:sp macro="" textlink="">
      <xdr:nvSpPr>
        <xdr:cNvPr id="337" name="TextBox 336">
          <a:extLst>
            <a:ext uri="{FF2B5EF4-FFF2-40B4-BE49-F238E27FC236}">
              <a16:creationId xmlns:a16="http://schemas.microsoft.com/office/drawing/2014/main" id="{00000000-0008-0000-0300-000051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12</xdr:row>
      <xdr:rowOff>200025</xdr:rowOff>
    </xdr:from>
    <xdr:ext cx="184731" cy="264560"/>
    <xdr:sp macro="" textlink="">
      <xdr:nvSpPr>
        <xdr:cNvPr id="338" name="TextBox 337">
          <a:extLst>
            <a:ext uri="{FF2B5EF4-FFF2-40B4-BE49-F238E27FC236}">
              <a16:creationId xmlns:a16="http://schemas.microsoft.com/office/drawing/2014/main" id="{00000000-0008-0000-0300-000052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12</xdr:row>
      <xdr:rowOff>200025</xdr:rowOff>
    </xdr:from>
    <xdr:ext cx="184731" cy="264560"/>
    <xdr:sp macro="" textlink="">
      <xdr:nvSpPr>
        <xdr:cNvPr id="339" name="TextBox 338">
          <a:extLst>
            <a:ext uri="{FF2B5EF4-FFF2-40B4-BE49-F238E27FC236}">
              <a16:creationId xmlns:a16="http://schemas.microsoft.com/office/drawing/2014/main" id="{00000000-0008-0000-0300-000053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12</xdr:row>
      <xdr:rowOff>200025</xdr:rowOff>
    </xdr:from>
    <xdr:ext cx="184731" cy="264560"/>
    <xdr:sp macro="" textlink="">
      <xdr:nvSpPr>
        <xdr:cNvPr id="340" name="TextBox 339">
          <a:extLst>
            <a:ext uri="{FF2B5EF4-FFF2-40B4-BE49-F238E27FC236}">
              <a16:creationId xmlns:a16="http://schemas.microsoft.com/office/drawing/2014/main" id="{00000000-0008-0000-0300-000054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12</xdr:row>
      <xdr:rowOff>200025</xdr:rowOff>
    </xdr:from>
    <xdr:ext cx="184731" cy="264560"/>
    <xdr:sp macro="" textlink="">
      <xdr:nvSpPr>
        <xdr:cNvPr id="341" name="TextBox 340">
          <a:extLst>
            <a:ext uri="{FF2B5EF4-FFF2-40B4-BE49-F238E27FC236}">
              <a16:creationId xmlns:a16="http://schemas.microsoft.com/office/drawing/2014/main" id="{00000000-0008-0000-0300-000055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12</xdr:row>
      <xdr:rowOff>200025</xdr:rowOff>
    </xdr:from>
    <xdr:ext cx="184731" cy="264560"/>
    <xdr:sp macro="" textlink="">
      <xdr:nvSpPr>
        <xdr:cNvPr id="342" name="TextBox 341">
          <a:extLst>
            <a:ext uri="{FF2B5EF4-FFF2-40B4-BE49-F238E27FC236}">
              <a16:creationId xmlns:a16="http://schemas.microsoft.com/office/drawing/2014/main" id="{00000000-0008-0000-0300-000056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12</xdr:row>
      <xdr:rowOff>200025</xdr:rowOff>
    </xdr:from>
    <xdr:ext cx="184731" cy="264560"/>
    <xdr:sp macro="" textlink="">
      <xdr:nvSpPr>
        <xdr:cNvPr id="343" name="TextBox 342">
          <a:extLst>
            <a:ext uri="{FF2B5EF4-FFF2-40B4-BE49-F238E27FC236}">
              <a16:creationId xmlns:a16="http://schemas.microsoft.com/office/drawing/2014/main" id="{00000000-0008-0000-0300-000057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12</xdr:row>
      <xdr:rowOff>200025</xdr:rowOff>
    </xdr:from>
    <xdr:ext cx="184731" cy="264560"/>
    <xdr:sp macro="" textlink="">
      <xdr:nvSpPr>
        <xdr:cNvPr id="344" name="TextBox 343">
          <a:extLst>
            <a:ext uri="{FF2B5EF4-FFF2-40B4-BE49-F238E27FC236}">
              <a16:creationId xmlns:a16="http://schemas.microsoft.com/office/drawing/2014/main" id="{00000000-0008-0000-0300-000058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12</xdr:row>
      <xdr:rowOff>200025</xdr:rowOff>
    </xdr:from>
    <xdr:ext cx="184731" cy="264560"/>
    <xdr:sp macro="" textlink="">
      <xdr:nvSpPr>
        <xdr:cNvPr id="345" name="TextBox 344">
          <a:extLst>
            <a:ext uri="{FF2B5EF4-FFF2-40B4-BE49-F238E27FC236}">
              <a16:creationId xmlns:a16="http://schemas.microsoft.com/office/drawing/2014/main" id="{00000000-0008-0000-0300-000059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12</xdr:row>
      <xdr:rowOff>200025</xdr:rowOff>
    </xdr:from>
    <xdr:ext cx="184731" cy="264560"/>
    <xdr:sp macro="" textlink="">
      <xdr:nvSpPr>
        <xdr:cNvPr id="346" name="TextBox 345">
          <a:extLst>
            <a:ext uri="{FF2B5EF4-FFF2-40B4-BE49-F238E27FC236}">
              <a16:creationId xmlns:a16="http://schemas.microsoft.com/office/drawing/2014/main" id="{00000000-0008-0000-0300-00005A010000}"/>
            </a:ext>
          </a:extLst>
        </xdr:cNvPr>
        <xdr:cNvSpPr txBox="1"/>
      </xdr:nvSpPr>
      <xdr:spPr>
        <a:xfrm>
          <a:off x="2453217" y="26659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12</xdr:row>
      <xdr:rowOff>200025</xdr:rowOff>
    </xdr:from>
    <xdr:ext cx="184731" cy="264560"/>
    <xdr:sp macro="" textlink="">
      <xdr:nvSpPr>
        <xdr:cNvPr id="347" name="TextBox 346">
          <a:extLst>
            <a:ext uri="{FF2B5EF4-FFF2-40B4-BE49-F238E27FC236}">
              <a16:creationId xmlns:a16="http://schemas.microsoft.com/office/drawing/2014/main" id="{00000000-0008-0000-0300-00005B010000}"/>
            </a:ext>
          </a:extLst>
        </xdr:cNvPr>
        <xdr:cNvSpPr txBox="1"/>
      </xdr:nvSpPr>
      <xdr:spPr>
        <a:xfrm>
          <a:off x="2453217" y="26659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12</xdr:row>
      <xdr:rowOff>200025</xdr:rowOff>
    </xdr:from>
    <xdr:ext cx="184731" cy="264560"/>
    <xdr:sp macro="" textlink="">
      <xdr:nvSpPr>
        <xdr:cNvPr id="348" name="TextBox 347">
          <a:extLst>
            <a:ext uri="{FF2B5EF4-FFF2-40B4-BE49-F238E27FC236}">
              <a16:creationId xmlns:a16="http://schemas.microsoft.com/office/drawing/2014/main" id="{00000000-0008-0000-0300-00005C010000}"/>
            </a:ext>
          </a:extLst>
        </xdr:cNvPr>
        <xdr:cNvSpPr txBox="1"/>
      </xdr:nvSpPr>
      <xdr:spPr>
        <a:xfrm>
          <a:off x="2453217" y="26659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12</xdr:row>
      <xdr:rowOff>200025</xdr:rowOff>
    </xdr:from>
    <xdr:ext cx="184731" cy="264560"/>
    <xdr:sp macro="" textlink="">
      <xdr:nvSpPr>
        <xdr:cNvPr id="349" name="TextBox 348">
          <a:extLst>
            <a:ext uri="{FF2B5EF4-FFF2-40B4-BE49-F238E27FC236}">
              <a16:creationId xmlns:a16="http://schemas.microsoft.com/office/drawing/2014/main" id="{00000000-0008-0000-0300-00005D010000}"/>
            </a:ext>
          </a:extLst>
        </xdr:cNvPr>
        <xdr:cNvSpPr txBox="1"/>
      </xdr:nvSpPr>
      <xdr:spPr>
        <a:xfrm>
          <a:off x="2453217" y="26659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13</xdr:row>
      <xdr:rowOff>200025</xdr:rowOff>
    </xdr:from>
    <xdr:ext cx="184731" cy="264560"/>
    <xdr:sp macro="" textlink="">
      <xdr:nvSpPr>
        <xdr:cNvPr id="350" name="TextBox 349">
          <a:extLst>
            <a:ext uri="{FF2B5EF4-FFF2-40B4-BE49-F238E27FC236}">
              <a16:creationId xmlns:a16="http://schemas.microsoft.com/office/drawing/2014/main" id="{00000000-0008-0000-0300-00005E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13</xdr:row>
      <xdr:rowOff>200025</xdr:rowOff>
    </xdr:from>
    <xdr:ext cx="184731" cy="264560"/>
    <xdr:sp macro="" textlink="">
      <xdr:nvSpPr>
        <xdr:cNvPr id="351" name="TextBox 350">
          <a:extLst>
            <a:ext uri="{FF2B5EF4-FFF2-40B4-BE49-F238E27FC236}">
              <a16:creationId xmlns:a16="http://schemas.microsoft.com/office/drawing/2014/main" id="{00000000-0008-0000-0300-00005F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13</xdr:row>
      <xdr:rowOff>200025</xdr:rowOff>
    </xdr:from>
    <xdr:ext cx="184731" cy="264560"/>
    <xdr:sp macro="" textlink="">
      <xdr:nvSpPr>
        <xdr:cNvPr id="352" name="TextBox 351">
          <a:extLst>
            <a:ext uri="{FF2B5EF4-FFF2-40B4-BE49-F238E27FC236}">
              <a16:creationId xmlns:a16="http://schemas.microsoft.com/office/drawing/2014/main" id="{00000000-0008-0000-0300-000060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13</xdr:row>
      <xdr:rowOff>200025</xdr:rowOff>
    </xdr:from>
    <xdr:ext cx="184731" cy="264560"/>
    <xdr:sp macro="" textlink="">
      <xdr:nvSpPr>
        <xdr:cNvPr id="353" name="TextBox 352">
          <a:extLst>
            <a:ext uri="{FF2B5EF4-FFF2-40B4-BE49-F238E27FC236}">
              <a16:creationId xmlns:a16="http://schemas.microsoft.com/office/drawing/2014/main" id="{00000000-0008-0000-0300-000061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13</xdr:row>
      <xdr:rowOff>200025</xdr:rowOff>
    </xdr:from>
    <xdr:ext cx="184731" cy="264560"/>
    <xdr:sp macro="" textlink="">
      <xdr:nvSpPr>
        <xdr:cNvPr id="354" name="TextBox 353">
          <a:extLst>
            <a:ext uri="{FF2B5EF4-FFF2-40B4-BE49-F238E27FC236}">
              <a16:creationId xmlns:a16="http://schemas.microsoft.com/office/drawing/2014/main" id="{00000000-0008-0000-0300-000062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13</xdr:row>
      <xdr:rowOff>200025</xdr:rowOff>
    </xdr:from>
    <xdr:ext cx="184731" cy="264560"/>
    <xdr:sp macro="" textlink="">
      <xdr:nvSpPr>
        <xdr:cNvPr id="355" name="TextBox 354">
          <a:extLst>
            <a:ext uri="{FF2B5EF4-FFF2-40B4-BE49-F238E27FC236}">
              <a16:creationId xmlns:a16="http://schemas.microsoft.com/office/drawing/2014/main" id="{00000000-0008-0000-0300-000063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13</xdr:row>
      <xdr:rowOff>200025</xdr:rowOff>
    </xdr:from>
    <xdr:ext cx="184731" cy="264560"/>
    <xdr:sp macro="" textlink="">
      <xdr:nvSpPr>
        <xdr:cNvPr id="356" name="TextBox 355">
          <a:extLst>
            <a:ext uri="{FF2B5EF4-FFF2-40B4-BE49-F238E27FC236}">
              <a16:creationId xmlns:a16="http://schemas.microsoft.com/office/drawing/2014/main" id="{00000000-0008-0000-0300-000064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13</xdr:row>
      <xdr:rowOff>200025</xdr:rowOff>
    </xdr:from>
    <xdr:ext cx="184731" cy="264560"/>
    <xdr:sp macro="" textlink="">
      <xdr:nvSpPr>
        <xdr:cNvPr id="357" name="TextBox 356">
          <a:extLst>
            <a:ext uri="{FF2B5EF4-FFF2-40B4-BE49-F238E27FC236}">
              <a16:creationId xmlns:a16="http://schemas.microsoft.com/office/drawing/2014/main" id="{00000000-0008-0000-0300-000065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13</xdr:row>
      <xdr:rowOff>200025</xdr:rowOff>
    </xdr:from>
    <xdr:ext cx="184731" cy="264560"/>
    <xdr:sp macro="" textlink="">
      <xdr:nvSpPr>
        <xdr:cNvPr id="358" name="TextBox 357">
          <a:extLst>
            <a:ext uri="{FF2B5EF4-FFF2-40B4-BE49-F238E27FC236}">
              <a16:creationId xmlns:a16="http://schemas.microsoft.com/office/drawing/2014/main" id="{00000000-0008-0000-0300-000066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13</xdr:row>
      <xdr:rowOff>200025</xdr:rowOff>
    </xdr:from>
    <xdr:ext cx="184731" cy="264560"/>
    <xdr:sp macro="" textlink="">
      <xdr:nvSpPr>
        <xdr:cNvPr id="359" name="TextBox 358">
          <a:extLst>
            <a:ext uri="{FF2B5EF4-FFF2-40B4-BE49-F238E27FC236}">
              <a16:creationId xmlns:a16="http://schemas.microsoft.com/office/drawing/2014/main" id="{00000000-0008-0000-0300-000067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13</xdr:row>
      <xdr:rowOff>200025</xdr:rowOff>
    </xdr:from>
    <xdr:ext cx="184731" cy="264560"/>
    <xdr:sp macro="" textlink="">
      <xdr:nvSpPr>
        <xdr:cNvPr id="360" name="TextBox 359">
          <a:extLst>
            <a:ext uri="{FF2B5EF4-FFF2-40B4-BE49-F238E27FC236}">
              <a16:creationId xmlns:a16="http://schemas.microsoft.com/office/drawing/2014/main" id="{00000000-0008-0000-0300-000068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13</xdr:row>
      <xdr:rowOff>200025</xdr:rowOff>
    </xdr:from>
    <xdr:ext cx="184731" cy="264560"/>
    <xdr:sp macro="" textlink="">
      <xdr:nvSpPr>
        <xdr:cNvPr id="361" name="TextBox 360">
          <a:extLst>
            <a:ext uri="{FF2B5EF4-FFF2-40B4-BE49-F238E27FC236}">
              <a16:creationId xmlns:a16="http://schemas.microsoft.com/office/drawing/2014/main" id="{00000000-0008-0000-0300-000069010000}"/>
            </a:ext>
          </a:extLst>
        </xdr:cNvPr>
        <xdr:cNvSpPr txBox="1"/>
      </xdr:nvSpPr>
      <xdr:spPr>
        <a:xfrm>
          <a:off x="2453217" y="3099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twoCellAnchor>
    <xdr:from>
      <xdr:col>20</xdr:col>
      <xdr:colOff>677334</xdr:colOff>
      <xdr:row>0</xdr:row>
      <xdr:rowOff>148167</xdr:rowOff>
    </xdr:from>
    <xdr:to>
      <xdr:col>24</xdr:col>
      <xdr:colOff>656167</xdr:colOff>
      <xdr:row>2</xdr:row>
      <xdr:rowOff>141816</xdr:rowOff>
    </xdr:to>
    <xdr:sp macro="" textlink="">
      <xdr:nvSpPr>
        <xdr:cNvPr id="6" name="Arrow: Right 5">
          <a:hlinkClick xmlns:r="http://schemas.openxmlformats.org/officeDocument/2006/relationships" r:id="rId1"/>
          <a:extLst>
            <a:ext uri="{FF2B5EF4-FFF2-40B4-BE49-F238E27FC236}">
              <a16:creationId xmlns:a16="http://schemas.microsoft.com/office/drawing/2014/main" id="{00000000-0008-0000-0300-000006000000}"/>
            </a:ext>
          </a:extLst>
        </xdr:cNvPr>
        <xdr:cNvSpPr/>
      </xdr:nvSpPr>
      <xdr:spPr>
        <a:xfrm>
          <a:off x="11641667" y="148167"/>
          <a:ext cx="2730500" cy="533399"/>
        </a:xfrm>
        <a:prstGeom prst="rightArrow">
          <a:avLst/>
        </a:prstGeom>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l"/>
          <a:r>
            <a:rPr lang="en-US" sz="1500" b="1">
              <a:latin typeface="Sakkal Majalla" panose="02000000000000000000" pitchFamily="2" charset="-78"/>
              <a:cs typeface="Sakkal Majalla" panose="02000000000000000000" pitchFamily="2" charset="-78"/>
            </a:rPr>
            <a:t>Move to next page- Team Leader Info</a:t>
          </a:r>
          <a:endParaRPr lang="ar-KW" sz="1500" b="1">
            <a:latin typeface="Sakkal Majalla" panose="02000000000000000000" pitchFamily="2" charset="-78"/>
            <a:cs typeface="Sakkal Majalla" panose="02000000000000000000" pitchFamily="2" charset="-78"/>
          </a:endParaRPr>
        </a:p>
      </xdr:txBody>
    </xdr:sp>
    <xdr:clientData/>
  </xdr:twoCellAnchor>
  <xdr:twoCellAnchor>
    <xdr:from>
      <xdr:col>21</xdr:col>
      <xdr:colOff>0</xdr:colOff>
      <xdr:row>2</xdr:row>
      <xdr:rowOff>148167</xdr:rowOff>
    </xdr:from>
    <xdr:to>
      <xdr:col>24</xdr:col>
      <xdr:colOff>613834</xdr:colOff>
      <xdr:row>4</xdr:row>
      <xdr:rowOff>1</xdr:rowOff>
    </xdr:to>
    <xdr:sp macro="" textlink="">
      <xdr:nvSpPr>
        <xdr:cNvPr id="7" name="Arrow: Left 6">
          <a:hlinkClick xmlns:r="http://schemas.openxmlformats.org/officeDocument/2006/relationships" r:id="rId2"/>
          <a:extLst>
            <a:ext uri="{FF2B5EF4-FFF2-40B4-BE49-F238E27FC236}">
              <a16:creationId xmlns:a16="http://schemas.microsoft.com/office/drawing/2014/main" id="{00000000-0008-0000-0300-000007000000}"/>
            </a:ext>
          </a:extLst>
        </xdr:cNvPr>
        <xdr:cNvSpPr/>
      </xdr:nvSpPr>
      <xdr:spPr>
        <a:xfrm>
          <a:off x="11652250" y="687917"/>
          <a:ext cx="2677584" cy="529167"/>
        </a:xfrm>
        <a:prstGeom prst="leftArrow">
          <a:avLst/>
        </a:prstGeom>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ctr"/>
          <a:r>
            <a:rPr lang="en-US" sz="1600" b="1">
              <a:latin typeface="Sakkal Majalla" panose="02000000000000000000" pitchFamily="2" charset="-78"/>
              <a:cs typeface="Sakkal Majalla" panose="02000000000000000000" pitchFamily="2" charset="-78"/>
            </a:rPr>
            <a:t>Move Back</a:t>
          </a:r>
          <a:endParaRPr lang="ar-KW" sz="1600" b="1">
            <a:latin typeface="Sakkal Majalla" panose="02000000000000000000" pitchFamily="2" charset="-78"/>
            <a:cs typeface="Sakkal Majalla" panose="02000000000000000000" pitchFamily="2" charset="-78"/>
          </a:endParaRPr>
        </a:p>
      </xdr:txBody>
    </xdr:sp>
    <xdr:clientData/>
  </xdr:twoCellAnchor>
  <xdr:twoCellAnchor editAs="oneCell">
    <xdr:from>
      <xdr:col>17</xdr:col>
      <xdr:colOff>670983</xdr:colOff>
      <xdr:row>0</xdr:row>
      <xdr:rowOff>201083</xdr:rowOff>
    </xdr:from>
    <xdr:to>
      <xdr:col>18</xdr:col>
      <xdr:colOff>497418</xdr:colOff>
      <xdr:row>1</xdr:row>
      <xdr:rowOff>242359</xdr:rowOff>
    </xdr:to>
    <xdr:pic>
      <xdr:nvPicPr>
        <xdr:cNvPr id="84" name="Graphic 83" descr="Arrow Right with solid fill">
          <a:hlinkClick xmlns:r="http://schemas.openxmlformats.org/officeDocument/2006/relationships" r:id="rId1"/>
          <a:extLst>
            <a:ext uri="{FF2B5EF4-FFF2-40B4-BE49-F238E27FC236}">
              <a16:creationId xmlns:a16="http://schemas.microsoft.com/office/drawing/2014/main" id="{00000000-0008-0000-0300-000054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9571566" y="201083"/>
          <a:ext cx="514351" cy="295276"/>
        </a:xfrm>
        <a:prstGeom prst="rect">
          <a:avLst/>
        </a:prstGeom>
      </xdr:spPr>
    </xdr:pic>
    <xdr:clientData/>
  </xdr:twoCellAnchor>
  <xdr:twoCellAnchor editAs="oneCell">
    <xdr:from>
      <xdr:col>17</xdr:col>
      <xdr:colOff>175683</xdr:colOff>
      <xdr:row>0</xdr:row>
      <xdr:rowOff>201083</xdr:rowOff>
    </xdr:from>
    <xdr:to>
      <xdr:col>17</xdr:col>
      <xdr:colOff>547158</xdr:colOff>
      <xdr:row>1</xdr:row>
      <xdr:rowOff>242359</xdr:rowOff>
    </xdr:to>
    <xdr:pic>
      <xdr:nvPicPr>
        <xdr:cNvPr id="85" name="Graphic 84" descr="Arrow Right with solid fill">
          <a:hlinkClick xmlns:r="http://schemas.openxmlformats.org/officeDocument/2006/relationships" r:id="rId2"/>
          <a:extLst>
            <a:ext uri="{FF2B5EF4-FFF2-40B4-BE49-F238E27FC236}">
              <a16:creationId xmlns:a16="http://schemas.microsoft.com/office/drawing/2014/main" id="{00000000-0008-0000-0300-00005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rot="10800000">
          <a:off x="9076266" y="201083"/>
          <a:ext cx="371475" cy="295276"/>
        </a:xfrm>
        <a:prstGeom prst="rect">
          <a:avLst/>
        </a:prstGeom>
      </xdr:spPr>
    </xdr:pic>
    <xdr:clientData/>
  </xdr:twoCellAnchor>
  <xdr:oneCellAnchor>
    <xdr:from>
      <xdr:col>17</xdr:col>
      <xdr:colOff>632884</xdr:colOff>
      <xdr:row>1</xdr:row>
      <xdr:rowOff>156633</xdr:rowOff>
    </xdr:from>
    <xdr:ext cx="779444" cy="264560"/>
    <xdr:sp macro="" textlink="">
      <xdr:nvSpPr>
        <xdr:cNvPr id="86" name="TextBox 85">
          <a:hlinkClick xmlns:r="http://schemas.openxmlformats.org/officeDocument/2006/relationships" r:id="rId1"/>
          <a:extLst>
            <a:ext uri="{FF2B5EF4-FFF2-40B4-BE49-F238E27FC236}">
              <a16:creationId xmlns:a16="http://schemas.microsoft.com/office/drawing/2014/main" id="{00000000-0008-0000-0300-000056000000}"/>
            </a:ext>
          </a:extLst>
        </xdr:cNvPr>
        <xdr:cNvSpPr txBox="1"/>
      </xdr:nvSpPr>
      <xdr:spPr>
        <a:xfrm>
          <a:off x="9533467" y="410633"/>
          <a:ext cx="77944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1" anchor="t">
          <a:spAutoFit/>
        </a:bodyPr>
        <a:lstStyle/>
        <a:p>
          <a:r>
            <a:rPr lang="en-US" sz="1100"/>
            <a:t>next page </a:t>
          </a:r>
          <a:endParaRPr lang="ar-KW" sz="1100"/>
        </a:p>
      </xdr:txBody>
    </xdr:sp>
    <xdr:clientData/>
  </xdr:oneCellAnchor>
  <xdr:oneCellAnchor>
    <xdr:from>
      <xdr:col>17</xdr:col>
      <xdr:colOff>137584</xdr:colOff>
      <xdr:row>1</xdr:row>
      <xdr:rowOff>156633</xdr:rowOff>
    </xdr:from>
    <xdr:ext cx="450123" cy="264560"/>
    <xdr:sp macro="" textlink="">
      <xdr:nvSpPr>
        <xdr:cNvPr id="87" name="TextBox 86">
          <a:hlinkClick xmlns:r="http://schemas.openxmlformats.org/officeDocument/2006/relationships" r:id="rId2"/>
          <a:extLst>
            <a:ext uri="{FF2B5EF4-FFF2-40B4-BE49-F238E27FC236}">
              <a16:creationId xmlns:a16="http://schemas.microsoft.com/office/drawing/2014/main" id="{00000000-0008-0000-0300-000057000000}"/>
            </a:ext>
          </a:extLst>
        </xdr:cNvPr>
        <xdr:cNvSpPr txBox="1"/>
      </xdr:nvSpPr>
      <xdr:spPr>
        <a:xfrm>
          <a:off x="9038167" y="410633"/>
          <a:ext cx="45012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1" anchor="t">
          <a:spAutoFit/>
        </a:bodyPr>
        <a:lstStyle/>
        <a:p>
          <a:r>
            <a:rPr lang="en-US" sz="1100"/>
            <a:t>back</a:t>
          </a:r>
          <a:endParaRPr lang="ar-KW" sz="1100"/>
        </a:p>
      </xdr:txBody>
    </xdr:sp>
    <xdr:clientData/>
  </xdr:oneCellAnchor>
  <xdr:oneCellAnchor>
    <xdr:from>
      <xdr:col>1</xdr:col>
      <xdr:colOff>114300</xdr:colOff>
      <xdr:row>13</xdr:row>
      <xdr:rowOff>200025</xdr:rowOff>
    </xdr:from>
    <xdr:ext cx="184731" cy="264560"/>
    <xdr:sp macro="" textlink="">
      <xdr:nvSpPr>
        <xdr:cNvPr id="88" name="TextBox 87">
          <a:extLst>
            <a:ext uri="{FF2B5EF4-FFF2-40B4-BE49-F238E27FC236}">
              <a16:creationId xmlns:a16="http://schemas.microsoft.com/office/drawing/2014/main" id="{00000000-0008-0000-0300-000058000000}"/>
            </a:ext>
          </a:extLst>
        </xdr:cNvPr>
        <xdr:cNvSpPr txBox="1"/>
      </xdr:nvSpPr>
      <xdr:spPr>
        <a:xfrm>
          <a:off x="2453217" y="57033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13</xdr:row>
      <xdr:rowOff>200025</xdr:rowOff>
    </xdr:from>
    <xdr:ext cx="184731" cy="264560"/>
    <xdr:sp macro="" textlink="">
      <xdr:nvSpPr>
        <xdr:cNvPr id="89" name="TextBox 88">
          <a:extLst>
            <a:ext uri="{FF2B5EF4-FFF2-40B4-BE49-F238E27FC236}">
              <a16:creationId xmlns:a16="http://schemas.microsoft.com/office/drawing/2014/main" id="{00000000-0008-0000-0300-000059000000}"/>
            </a:ext>
          </a:extLst>
        </xdr:cNvPr>
        <xdr:cNvSpPr txBox="1"/>
      </xdr:nvSpPr>
      <xdr:spPr>
        <a:xfrm>
          <a:off x="2453217" y="57033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13</xdr:row>
      <xdr:rowOff>200025</xdr:rowOff>
    </xdr:from>
    <xdr:ext cx="184731" cy="264560"/>
    <xdr:sp macro="" textlink="">
      <xdr:nvSpPr>
        <xdr:cNvPr id="90" name="TextBox 89">
          <a:extLst>
            <a:ext uri="{FF2B5EF4-FFF2-40B4-BE49-F238E27FC236}">
              <a16:creationId xmlns:a16="http://schemas.microsoft.com/office/drawing/2014/main" id="{00000000-0008-0000-0300-00005A000000}"/>
            </a:ext>
          </a:extLst>
        </xdr:cNvPr>
        <xdr:cNvSpPr txBox="1"/>
      </xdr:nvSpPr>
      <xdr:spPr>
        <a:xfrm>
          <a:off x="2453217" y="57033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13</xdr:row>
      <xdr:rowOff>200025</xdr:rowOff>
    </xdr:from>
    <xdr:ext cx="184731" cy="264560"/>
    <xdr:sp macro="" textlink="">
      <xdr:nvSpPr>
        <xdr:cNvPr id="91" name="TextBox 90">
          <a:extLst>
            <a:ext uri="{FF2B5EF4-FFF2-40B4-BE49-F238E27FC236}">
              <a16:creationId xmlns:a16="http://schemas.microsoft.com/office/drawing/2014/main" id="{00000000-0008-0000-0300-00005B000000}"/>
            </a:ext>
          </a:extLst>
        </xdr:cNvPr>
        <xdr:cNvSpPr txBox="1"/>
      </xdr:nvSpPr>
      <xdr:spPr>
        <a:xfrm>
          <a:off x="2453217" y="57033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13</xdr:row>
      <xdr:rowOff>200025</xdr:rowOff>
    </xdr:from>
    <xdr:ext cx="184731" cy="264560"/>
    <xdr:sp macro="" textlink="">
      <xdr:nvSpPr>
        <xdr:cNvPr id="92" name="TextBox 91">
          <a:extLst>
            <a:ext uri="{FF2B5EF4-FFF2-40B4-BE49-F238E27FC236}">
              <a16:creationId xmlns:a16="http://schemas.microsoft.com/office/drawing/2014/main" id="{00000000-0008-0000-0300-00005C000000}"/>
            </a:ext>
          </a:extLst>
        </xdr:cNvPr>
        <xdr:cNvSpPr txBox="1"/>
      </xdr:nvSpPr>
      <xdr:spPr>
        <a:xfrm>
          <a:off x="2453217" y="57033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13</xdr:row>
      <xdr:rowOff>200025</xdr:rowOff>
    </xdr:from>
    <xdr:ext cx="184731" cy="264560"/>
    <xdr:sp macro="" textlink="">
      <xdr:nvSpPr>
        <xdr:cNvPr id="93" name="TextBox 92">
          <a:extLst>
            <a:ext uri="{FF2B5EF4-FFF2-40B4-BE49-F238E27FC236}">
              <a16:creationId xmlns:a16="http://schemas.microsoft.com/office/drawing/2014/main" id="{00000000-0008-0000-0300-00005D000000}"/>
            </a:ext>
          </a:extLst>
        </xdr:cNvPr>
        <xdr:cNvSpPr txBox="1"/>
      </xdr:nvSpPr>
      <xdr:spPr>
        <a:xfrm>
          <a:off x="2453217" y="57033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13</xdr:row>
      <xdr:rowOff>200025</xdr:rowOff>
    </xdr:from>
    <xdr:ext cx="184731" cy="264560"/>
    <xdr:sp macro="" textlink="">
      <xdr:nvSpPr>
        <xdr:cNvPr id="94" name="TextBox 93">
          <a:extLst>
            <a:ext uri="{FF2B5EF4-FFF2-40B4-BE49-F238E27FC236}">
              <a16:creationId xmlns:a16="http://schemas.microsoft.com/office/drawing/2014/main" id="{00000000-0008-0000-0300-00005E000000}"/>
            </a:ext>
          </a:extLst>
        </xdr:cNvPr>
        <xdr:cNvSpPr txBox="1"/>
      </xdr:nvSpPr>
      <xdr:spPr>
        <a:xfrm>
          <a:off x="2453217" y="57033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13</xdr:row>
      <xdr:rowOff>200025</xdr:rowOff>
    </xdr:from>
    <xdr:ext cx="184731" cy="264560"/>
    <xdr:sp macro="" textlink="">
      <xdr:nvSpPr>
        <xdr:cNvPr id="95" name="TextBox 94">
          <a:extLst>
            <a:ext uri="{FF2B5EF4-FFF2-40B4-BE49-F238E27FC236}">
              <a16:creationId xmlns:a16="http://schemas.microsoft.com/office/drawing/2014/main" id="{00000000-0008-0000-0300-00005F000000}"/>
            </a:ext>
          </a:extLst>
        </xdr:cNvPr>
        <xdr:cNvSpPr txBox="1"/>
      </xdr:nvSpPr>
      <xdr:spPr>
        <a:xfrm>
          <a:off x="2453217" y="57033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13</xdr:row>
      <xdr:rowOff>200025</xdr:rowOff>
    </xdr:from>
    <xdr:ext cx="184731" cy="264560"/>
    <xdr:sp macro="" textlink="">
      <xdr:nvSpPr>
        <xdr:cNvPr id="96" name="TextBox 95">
          <a:extLst>
            <a:ext uri="{FF2B5EF4-FFF2-40B4-BE49-F238E27FC236}">
              <a16:creationId xmlns:a16="http://schemas.microsoft.com/office/drawing/2014/main" id="{00000000-0008-0000-0300-000060000000}"/>
            </a:ext>
          </a:extLst>
        </xdr:cNvPr>
        <xdr:cNvSpPr txBox="1"/>
      </xdr:nvSpPr>
      <xdr:spPr>
        <a:xfrm>
          <a:off x="2453217" y="57033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13</xdr:row>
      <xdr:rowOff>200025</xdr:rowOff>
    </xdr:from>
    <xdr:ext cx="184731" cy="264560"/>
    <xdr:sp macro="" textlink="">
      <xdr:nvSpPr>
        <xdr:cNvPr id="97" name="TextBox 96">
          <a:extLst>
            <a:ext uri="{FF2B5EF4-FFF2-40B4-BE49-F238E27FC236}">
              <a16:creationId xmlns:a16="http://schemas.microsoft.com/office/drawing/2014/main" id="{00000000-0008-0000-0300-000061000000}"/>
            </a:ext>
          </a:extLst>
        </xdr:cNvPr>
        <xdr:cNvSpPr txBox="1"/>
      </xdr:nvSpPr>
      <xdr:spPr>
        <a:xfrm>
          <a:off x="2453217" y="57033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13</xdr:row>
      <xdr:rowOff>200025</xdr:rowOff>
    </xdr:from>
    <xdr:ext cx="184731" cy="264560"/>
    <xdr:sp macro="" textlink="">
      <xdr:nvSpPr>
        <xdr:cNvPr id="98" name="TextBox 97">
          <a:extLst>
            <a:ext uri="{FF2B5EF4-FFF2-40B4-BE49-F238E27FC236}">
              <a16:creationId xmlns:a16="http://schemas.microsoft.com/office/drawing/2014/main" id="{00000000-0008-0000-0300-000062000000}"/>
            </a:ext>
          </a:extLst>
        </xdr:cNvPr>
        <xdr:cNvSpPr txBox="1"/>
      </xdr:nvSpPr>
      <xdr:spPr>
        <a:xfrm>
          <a:off x="2453217" y="57033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13</xdr:row>
      <xdr:rowOff>200025</xdr:rowOff>
    </xdr:from>
    <xdr:ext cx="184731" cy="264560"/>
    <xdr:sp macro="" textlink="">
      <xdr:nvSpPr>
        <xdr:cNvPr id="99" name="TextBox 98">
          <a:extLst>
            <a:ext uri="{FF2B5EF4-FFF2-40B4-BE49-F238E27FC236}">
              <a16:creationId xmlns:a16="http://schemas.microsoft.com/office/drawing/2014/main" id="{00000000-0008-0000-0300-000063000000}"/>
            </a:ext>
          </a:extLst>
        </xdr:cNvPr>
        <xdr:cNvSpPr txBox="1"/>
      </xdr:nvSpPr>
      <xdr:spPr>
        <a:xfrm>
          <a:off x="2453217" y="57033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13</xdr:row>
      <xdr:rowOff>200025</xdr:rowOff>
    </xdr:from>
    <xdr:ext cx="184731" cy="264560"/>
    <xdr:sp macro="" textlink="">
      <xdr:nvSpPr>
        <xdr:cNvPr id="100" name="TextBox 99">
          <a:extLst>
            <a:ext uri="{FF2B5EF4-FFF2-40B4-BE49-F238E27FC236}">
              <a16:creationId xmlns:a16="http://schemas.microsoft.com/office/drawing/2014/main" id="{00000000-0008-0000-0300-000064000000}"/>
            </a:ext>
          </a:extLst>
        </xdr:cNvPr>
        <xdr:cNvSpPr txBox="1"/>
      </xdr:nvSpPr>
      <xdr:spPr>
        <a:xfrm>
          <a:off x="2453217" y="57033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13</xdr:row>
      <xdr:rowOff>200025</xdr:rowOff>
    </xdr:from>
    <xdr:ext cx="184731" cy="264560"/>
    <xdr:sp macro="" textlink="">
      <xdr:nvSpPr>
        <xdr:cNvPr id="101" name="TextBox 100">
          <a:extLst>
            <a:ext uri="{FF2B5EF4-FFF2-40B4-BE49-F238E27FC236}">
              <a16:creationId xmlns:a16="http://schemas.microsoft.com/office/drawing/2014/main" id="{00000000-0008-0000-0300-000065000000}"/>
            </a:ext>
          </a:extLst>
        </xdr:cNvPr>
        <xdr:cNvSpPr txBox="1"/>
      </xdr:nvSpPr>
      <xdr:spPr>
        <a:xfrm>
          <a:off x="2453217" y="57033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13</xdr:row>
      <xdr:rowOff>200025</xdr:rowOff>
    </xdr:from>
    <xdr:ext cx="184731" cy="264560"/>
    <xdr:sp macro="" textlink="">
      <xdr:nvSpPr>
        <xdr:cNvPr id="102" name="TextBox 101">
          <a:extLst>
            <a:ext uri="{FF2B5EF4-FFF2-40B4-BE49-F238E27FC236}">
              <a16:creationId xmlns:a16="http://schemas.microsoft.com/office/drawing/2014/main" id="{00000000-0008-0000-0300-000066000000}"/>
            </a:ext>
          </a:extLst>
        </xdr:cNvPr>
        <xdr:cNvSpPr txBox="1"/>
      </xdr:nvSpPr>
      <xdr:spPr>
        <a:xfrm>
          <a:off x="2453217" y="57033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13</xdr:row>
      <xdr:rowOff>200025</xdr:rowOff>
    </xdr:from>
    <xdr:ext cx="184731" cy="264560"/>
    <xdr:sp macro="" textlink="">
      <xdr:nvSpPr>
        <xdr:cNvPr id="103" name="TextBox 102">
          <a:extLst>
            <a:ext uri="{FF2B5EF4-FFF2-40B4-BE49-F238E27FC236}">
              <a16:creationId xmlns:a16="http://schemas.microsoft.com/office/drawing/2014/main" id="{00000000-0008-0000-0300-000067000000}"/>
            </a:ext>
          </a:extLst>
        </xdr:cNvPr>
        <xdr:cNvSpPr txBox="1"/>
      </xdr:nvSpPr>
      <xdr:spPr>
        <a:xfrm>
          <a:off x="2453217" y="57033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14</xdr:row>
      <xdr:rowOff>200025</xdr:rowOff>
    </xdr:from>
    <xdr:ext cx="184731" cy="264560"/>
    <xdr:sp macro="" textlink="">
      <xdr:nvSpPr>
        <xdr:cNvPr id="104" name="TextBox 103">
          <a:extLst>
            <a:ext uri="{FF2B5EF4-FFF2-40B4-BE49-F238E27FC236}">
              <a16:creationId xmlns:a16="http://schemas.microsoft.com/office/drawing/2014/main" id="{00000000-0008-0000-0300-000068000000}"/>
            </a:ext>
          </a:extLst>
        </xdr:cNvPr>
        <xdr:cNvSpPr txBox="1"/>
      </xdr:nvSpPr>
      <xdr:spPr>
        <a:xfrm>
          <a:off x="2453217" y="6137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14</xdr:row>
      <xdr:rowOff>200025</xdr:rowOff>
    </xdr:from>
    <xdr:ext cx="184731" cy="264560"/>
    <xdr:sp macro="" textlink="">
      <xdr:nvSpPr>
        <xdr:cNvPr id="105" name="TextBox 104">
          <a:extLst>
            <a:ext uri="{FF2B5EF4-FFF2-40B4-BE49-F238E27FC236}">
              <a16:creationId xmlns:a16="http://schemas.microsoft.com/office/drawing/2014/main" id="{00000000-0008-0000-0300-000069000000}"/>
            </a:ext>
          </a:extLst>
        </xdr:cNvPr>
        <xdr:cNvSpPr txBox="1"/>
      </xdr:nvSpPr>
      <xdr:spPr>
        <a:xfrm>
          <a:off x="2453217" y="6137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14</xdr:row>
      <xdr:rowOff>200025</xdr:rowOff>
    </xdr:from>
    <xdr:ext cx="184731" cy="264560"/>
    <xdr:sp macro="" textlink="">
      <xdr:nvSpPr>
        <xdr:cNvPr id="106" name="TextBox 105">
          <a:extLst>
            <a:ext uri="{FF2B5EF4-FFF2-40B4-BE49-F238E27FC236}">
              <a16:creationId xmlns:a16="http://schemas.microsoft.com/office/drawing/2014/main" id="{00000000-0008-0000-0300-00006A000000}"/>
            </a:ext>
          </a:extLst>
        </xdr:cNvPr>
        <xdr:cNvSpPr txBox="1"/>
      </xdr:nvSpPr>
      <xdr:spPr>
        <a:xfrm>
          <a:off x="2453217" y="6137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14</xdr:row>
      <xdr:rowOff>200025</xdr:rowOff>
    </xdr:from>
    <xdr:ext cx="184731" cy="264560"/>
    <xdr:sp macro="" textlink="">
      <xdr:nvSpPr>
        <xdr:cNvPr id="107" name="TextBox 106">
          <a:extLst>
            <a:ext uri="{FF2B5EF4-FFF2-40B4-BE49-F238E27FC236}">
              <a16:creationId xmlns:a16="http://schemas.microsoft.com/office/drawing/2014/main" id="{00000000-0008-0000-0300-00006B000000}"/>
            </a:ext>
          </a:extLst>
        </xdr:cNvPr>
        <xdr:cNvSpPr txBox="1"/>
      </xdr:nvSpPr>
      <xdr:spPr>
        <a:xfrm>
          <a:off x="2453217" y="6137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14</xdr:row>
      <xdr:rowOff>200025</xdr:rowOff>
    </xdr:from>
    <xdr:ext cx="184731" cy="264560"/>
    <xdr:sp macro="" textlink="">
      <xdr:nvSpPr>
        <xdr:cNvPr id="108" name="TextBox 107">
          <a:extLst>
            <a:ext uri="{FF2B5EF4-FFF2-40B4-BE49-F238E27FC236}">
              <a16:creationId xmlns:a16="http://schemas.microsoft.com/office/drawing/2014/main" id="{00000000-0008-0000-0300-00006C000000}"/>
            </a:ext>
          </a:extLst>
        </xdr:cNvPr>
        <xdr:cNvSpPr txBox="1"/>
      </xdr:nvSpPr>
      <xdr:spPr>
        <a:xfrm>
          <a:off x="2453217" y="6137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14</xdr:row>
      <xdr:rowOff>200025</xdr:rowOff>
    </xdr:from>
    <xdr:ext cx="184731" cy="264560"/>
    <xdr:sp macro="" textlink="">
      <xdr:nvSpPr>
        <xdr:cNvPr id="109" name="TextBox 108">
          <a:extLst>
            <a:ext uri="{FF2B5EF4-FFF2-40B4-BE49-F238E27FC236}">
              <a16:creationId xmlns:a16="http://schemas.microsoft.com/office/drawing/2014/main" id="{00000000-0008-0000-0300-00006D000000}"/>
            </a:ext>
          </a:extLst>
        </xdr:cNvPr>
        <xdr:cNvSpPr txBox="1"/>
      </xdr:nvSpPr>
      <xdr:spPr>
        <a:xfrm>
          <a:off x="2453217" y="6137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14</xdr:row>
      <xdr:rowOff>200025</xdr:rowOff>
    </xdr:from>
    <xdr:ext cx="184731" cy="264560"/>
    <xdr:sp macro="" textlink="">
      <xdr:nvSpPr>
        <xdr:cNvPr id="110" name="TextBox 109">
          <a:extLst>
            <a:ext uri="{FF2B5EF4-FFF2-40B4-BE49-F238E27FC236}">
              <a16:creationId xmlns:a16="http://schemas.microsoft.com/office/drawing/2014/main" id="{00000000-0008-0000-0300-00006E000000}"/>
            </a:ext>
          </a:extLst>
        </xdr:cNvPr>
        <xdr:cNvSpPr txBox="1"/>
      </xdr:nvSpPr>
      <xdr:spPr>
        <a:xfrm>
          <a:off x="2453217" y="6137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14</xdr:row>
      <xdr:rowOff>200025</xdr:rowOff>
    </xdr:from>
    <xdr:ext cx="184731" cy="264560"/>
    <xdr:sp macro="" textlink="">
      <xdr:nvSpPr>
        <xdr:cNvPr id="111" name="TextBox 110">
          <a:extLst>
            <a:ext uri="{FF2B5EF4-FFF2-40B4-BE49-F238E27FC236}">
              <a16:creationId xmlns:a16="http://schemas.microsoft.com/office/drawing/2014/main" id="{00000000-0008-0000-0300-00006F000000}"/>
            </a:ext>
          </a:extLst>
        </xdr:cNvPr>
        <xdr:cNvSpPr txBox="1"/>
      </xdr:nvSpPr>
      <xdr:spPr>
        <a:xfrm>
          <a:off x="2453217" y="6137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13</xdr:row>
      <xdr:rowOff>200025</xdr:rowOff>
    </xdr:from>
    <xdr:ext cx="184731" cy="264560"/>
    <xdr:sp macro="" textlink="">
      <xdr:nvSpPr>
        <xdr:cNvPr id="112" name="TextBox 111">
          <a:extLst>
            <a:ext uri="{FF2B5EF4-FFF2-40B4-BE49-F238E27FC236}">
              <a16:creationId xmlns:a16="http://schemas.microsoft.com/office/drawing/2014/main" id="{00000000-0008-0000-0300-000070000000}"/>
            </a:ext>
          </a:extLst>
        </xdr:cNvPr>
        <xdr:cNvSpPr txBox="1"/>
      </xdr:nvSpPr>
      <xdr:spPr>
        <a:xfrm>
          <a:off x="2453217" y="57033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13</xdr:row>
      <xdr:rowOff>200025</xdr:rowOff>
    </xdr:from>
    <xdr:ext cx="184731" cy="264560"/>
    <xdr:sp macro="" textlink="">
      <xdr:nvSpPr>
        <xdr:cNvPr id="113" name="TextBox 112">
          <a:extLst>
            <a:ext uri="{FF2B5EF4-FFF2-40B4-BE49-F238E27FC236}">
              <a16:creationId xmlns:a16="http://schemas.microsoft.com/office/drawing/2014/main" id="{00000000-0008-0000-0300-000071000000}"/>
            </a:ext>
          </a:extLst>
        </xdr:cNvPr>
        <xdr:cNvSpPr txBox="1"/>
      </xdr:nvSpPr>
      <xdr:spPr>
        <a:xfrm>
          <a:off x="2453217" y="57033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13</xdr:row>
      <xdr:rowOff>200025</xdr:rowOff>
    </xdr:from>
    <xdr:ext cx="184731" cy="264560"/>
    <xdr:sp macro="" textlink="">
      <xdr:nvSpPr>
        <xdr:cNvPr id="114" name="TextBox 113">
          <a:extLst>
            <a:ext uri="{FF2B5EF4-FFF2-40B4-BE49-F238E27FC236}">
              <a16:creationId xmlns:a16="http://schemas.microsoft.com/office/drawing/2014/main" id="{00000000-0008-0000-0300-000072000000}"/>
            </a:ext>
          </a:extLst>
        </xdr:cNvPr>
        <xdr:cNvSpPr txBox="1"/>
      </xdr:nvSpPr>
      <xdr:spPr>
        <a:xfrm>
          <a:off x="2453217" y="57033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13</xdr:row>
      <xdr:rowOff>200025</xdr:rowOff>
    </xdr:from>
    <xdr:ext cx="184731" cy="264560"/>
    <xdr:sp macro="" textlink="">
      <xdr:nvSpPr>
        <xdr:cNvPr id="115" name="TextBox 114">
          <a:extLst>
            <a:ext uri="{FF2B5EF4-FFF2-40B4-BE49-F238E27FC236}">
              <a16:creationId xmlns:a16="http://schemas.microsoft.com/office/drawing/2014/main" id="{00000000-0008-0000-0300-000073000000}"/>
            </a:ext>
          </a:extLst>
        </xdr:cNvPr>
        <xdr:cNvSpPr txBox="1"/>
      </xdr:nvSpPr>
      <xdr:spPr>
        <a:xfrm>
          <a:off x="2453217" y="57033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13</xdr:row>
      <xdr:rowOff>200025</xdr:rowOff>
    </xdr:from>
    <xdr:ext cx="184731" cy="264560"/>
    <xdr:sp macro="" textlink="">
      <xdr:nvSpPr>
        <xdr:cNvPr id="116" name="TextBox 115">
          <a:extLst>
            <a:ext uri="{FF2B5EF4-FFF2-40B4-BE49-F238E27FC236}">
              <a16:creationId xmlns:a16="http://schemas.microsoft.com/office/drawing/2014/main" id="{00000000-0008-0000-0300-000074000000}"/>
            </a:ext>
          </a:extLst>
        </xdr:cNvPr>
        <xdr:cNvSpPr txBox="1"/>
      </xdr:nvSpPr>
      <xdr:spPr>
        <a:xfrm>
          <a:off x="2453217" y="57033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13</xdr:row>
      <xdr:rowOff>200025</xdr:rowOff>
    </xdr:from>
    <xdr:ext cx="184731" cy="264560"/>
    <xdr:sp macro="" textlink="">
      <xdr:nvSpPr>
        <xdr:cNvPr id="117" name="TextBox 116">
          <a:extLst>
            <a:ext uri="{FF2B5EF4-FFF2-40B4-BE49-F238E27FC236}">
              <a16:creationId xmlns:a16="http://schemas.microsoft.com/office/drawing/2014/main" id="{00000000-0008-0000-0300-000075000000}"/>
            </a:ext>
          </a:extLst>
        </xdr:cNvPr>
        <xdr:cNvSpPr txBox="1"/>
      </xdr:nvSpPr>
      <xdr:spPr>
        <a:xfrm>
          <a:off x="2453217" y="57033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13</xdr:row>
      <xdr:rowOff>200025</xdr:rowOff>
    </xdr:from>
    <xdr:ext cx="184731" cy="264560"/>
    <xdr:sp macro="" textlink="">
      <xdr:nvSpPr>
        <xdr:cNvPr id="118" name="TextBox 117">
          <a:extLst>
            <a:ext uri="{FF2B5EF4-FFF2-40B4-BE49-F238E27FC236}">
              <a16:creationId xmlns:a16="http://schemas.microsoft.com/office/drawing/2014/main" id="{00000000-0008-0000-0300-000076000000}"/>
            </a:ext>
          </a:extLst>
        </xdr:cNvPr>
        <xdr:cNvSpPr txBox="1"/>
      </xdr:nvSpPr>
      <xdr:spPr>
        <a:xfrm>
          <a:off x="2453217" y="57033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13</xdr:row>
      <xdr:rowOff>200025</xdr:rowOff>
    </xdr:from>
    <xdr:ext cx="184731" cy="264560"/>
    <xdr:sp macro="" textlink="">
      <xdr:nvSpPr>
        <xdr:cNvPr id="119" name="TextBox 118">
          <a:extLst>
            <a:ext uri="{FF2B5EF4-FFF2-40B4-BE49-F238E27FC236}">
              <a16:creationId xmlns:a16="http://schemas.microsoft.com/office/drawing/2014/main" id="{00000000-0008-0000-0300-000077000000}"/>
            </a:ext>
          </a:extLst>
        </xdr:cNvPr>
        <xdr:cNvSpPr txBox="1"/>
      </xdr:nvSpPr>
      <xdr:spPr>
        <a:xfrm>
          <a:off x="2453217" y="57033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13</xdr:row>
      <xdr:rowOff>200025</xdr:rowOff>
    </xdr:from>
    <xdr:ext cx="184731" cy="264560"/>
    <xdr:sp macro="" textlink="">
      <xdr:nvSpPr>
        <xdr:cNvPr id="120" name="TextBox 119">
          <a:extLst>
            <a:ext uri="{FF2B5EF4-FFF2-40B4-BE49-F238E27FC236}">
              <a16:creationId xmlns:a16="http://schemas.microsoft.com/office/drawing/2014/main" id="{00000000-0008-0000-0300-000078000000}"/>
            </a:ext>
          </a:extLst>
        </xdr:cNvPr>
        <xdr:cNvSpPr txBox="1"/>
      </xdr:nvSpPr>
      <xdr:spPr>
        <a:xfrm>
          <a:off x="2453217" y="57033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13</xdr:row>
      <xdr:rowOff>200025</xdr:rowOff>
    </xdr:from>
    <xdr:ext cx="184731" cy="264560"/>
    <xdr:sp macro="" textlink="">
      <xdr:nvSpPr>
        <xdr:cNvPr id="121" name="TextBox 120">
          <a:extLst>
            <a:ext uri="{FF2B5EF4-FFF2-40B4-BE49-F238E27FC236}">
              <a16:creationId xmlns:a16="http://schemas.microsoft.com/office/drawing/2014/main" id="{00000000-0008-0000-0300-000079000000}"/>
            </a:ext>
          </a:extLst>
        </xdr:cNvPr>
        <xdr:cNvSpPr txBox="1"/>
      </xdr:nvSpPr>
      <xdr:spPr>
        <a:xfrm>
          <a:off x="2453217" y="57033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13</xdr:row>
      <xdr:rowOff>200025</xdr:rowOff>
    </xdr:from>
    <xdr:ext cx="184731" cy="264560"/>
    <xdr:sp macro="" textlink="">
      <xdr:nvSpPr>
        <xdr:cNvPr id="122" name="TextBox 121">
          <a:extLst>
            <a:ext uri="{FF2B5EF4-FFF2-40B4-BE49-F238E27FC236}">
              <a16:creationId xmlns:a16="http://schemas.microsoft.com/office/drawing/2014/main" id="{00000000-0008-0000-0300-00007A000000}"/>
            </a:ext>
          </a:extLst>
        </xdr:cNvPr>
        <xdr:cNvSpPr txBox="1"/>
      </xdr:nvSpPr>
      <xdr:spPr>
        <a:xfrm>
          <a:off x="2453217" y="57033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13</xdr:row>
      <xdr:rowOff>200025</xdr:rowOff>
    </xdr:from>
    <xdr:ext cx="184731" cy="264560"/>
    <xdr:sp macro="" textlink="">
      <xdr:nvSpPr>
        <xdr:cNvPr id="123" name="TextBox 122">
          <a:extLst>
            <a:ext uri="{FF2B5EF4-FFF2-40B4-BE49-F238E27FC236}">
              <a16:creationId xmlns:a16="http://schemas.microsoft.com/office/drawing/2014/main" id="{00000000-0008-0000-0300-00007B000000}"/>
            </a:ext>
          </a:extLst>
        </xdr:cNvPr>
        <xdr:cNvSpPr txBox="1"/>
      </xdr:nvSpPr>
      <xdr:spPr>
        <a:xfrm>
          <a:off x="2453217" y="57033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13</xdr:row>
      <xdr:rowOff>200025</xdr:rowOff>
    </xdr:from>
    <xdr:ext cx="184731" cy="264560"/>
    <xdr:sp macro="" textlink="">
      <xdr:nvSpPr>
        <xdr:cNvPr id="124" name="TextBox 123">
          <a:extLst>
            <a:ext uri="{FF2B5EF4-FFF2-40B4-BE49-F238E27FC236}">
              <a16:creationId xmlns:a16="http://schemas.microsoft.com/office/drawing/2014/main" id="{00000000-0008-0000-0300-00007C000000}"/>
            </a:ext>
          </a:extLst>
        </xdr:cNvPr>
        <xdr:cNvSpPr txBox="1"/>
      </xdr:nvSpPr>
      <xdr:spPr>
        <a:xfrm>
          <a:off x="2453217" y="57033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13</xdr:row>
      <xdr:rowOff>200025</xdr:rowOff>
    </xdr:from>
    <xdr:ext cx="184731" cy="264560"/>
    <xdr:sp macro="" textlink="">
      <xdr:nvSpPr>
        <xdr:cNvPr id="125" name="TextBox 124">
          <a:extLst>
            <a:ext uri="{FF2B5EF4-FFF2-40B4-BE49-F238E27FC236}">
              <a16:creationId xmlns:a16="http://schemas.microsoft.com/office/drawing/2014/main" id="{00000000-0008-0000-0300-00007D000000}"/>
            </a:ext>
          </a:extLst>
        </xdr:cNvPr>
        <xdr:cNvSpPr txBox="1"/>
      </xdr:nvSpPr>
      <xdr:spPr>
        <a:xfrm>
          <a:off x="2453217" y="57033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13</xdr:row>
      <xdr:rowOff>200025</xdr:rowOff>
    </xdr:from>
    <xdr:ext cx="184731" cy="264560"/>
    <xdr:sp macro="" textlink="">
      <xdr:nvSpPr>
        <xdr:cNvPr id="126" name="TextBox 125">
          <a:extLst>
            <a:ext uri="{FF2B5EF4-FFF2-40B4-BE49-F238E27FC236}">
              <a16:creationId xmlns:a16="http://schemas.microsoft.com/office/drawing/2014/main" id="{00000000-0008-0000-0300-00007E000000}"/>
            </a:ext>
          </a:extLst>
        </xdr:cNvPr>
        <xdr:cNvSpPr txBox="1"/>
      </xdr:nvSpPr>
      <xdr:spPr>
        <a:xfrm>
          <a:off x="2453217" y="57033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13</xdr:row>
      <xdr:rowOff>200025</xdr:rowOff>
    </xdr:from>
    <xdr:ext cx="184731" cy="264560"/>
    <xdr:sp macro="" textlink="">
      <xdr:nvSpPr>
        <xdr:cNvPr id="127" name="TextBox 126">
          <a:extLst>
            <a:ext uri="{FF2B5EF4-FFF2-40B4-BE49-F238E27FC236}">
              <a16:creationId xmlns:a16="http://schemas.microsoft.com/office/drawing/2014/main" id="{00000000-0008-0000-0300-00007F000000}"/>
            </a:ext>
          </a:extLst>
        </xdr:cNvPr>
        <xdr:cNvSpPr txBox="1"/>
      </xdr:nvSpPr>
      <xdr:spPr>
        <a:xfrm>
          <a:off x="2453217" y="57033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14</xdr:row>
      <xdr:rowOff>200025</xdr:rowOff>
    </xdr:from>
    <xdr:ext cx="184731" cy="264560"/>
    <xdr:sp macro="" textlink="">
      <xdr:nvSpPr>
        <xdr:cNvPr id="128" name="TextBox 127">
          <a:extLst>
            <a:ext uri="{FF2B5EF4-FFF2-40B4-BE49-F238E27FC236}">
              <a16:creationId xmlns:a16="http://schemas.microsoft.com/office/drawing/2014/main" id="{00000000-0008-0000-0300-000080000000}"/>
            </a:ext>
          </a:extLst>
        </xdr:cNvPr>
        <xdr:cNvSpPr txBox="1"/>
      </xdr:nvSpPr>
      <xdr:spPr>
        <a:xfrm>
          <a:off x="2453217" y="6137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14</xdr:row>
      <xdr:rowOff>200025</xdr:rowOff>
    </xdr:from>
    <xdr:ext cx="184731" cy="264560"/>
    <xdr:sp macro="" textlink="">
      <xdr:nvSpPr>
        <xdr:cNvPr id="129" name="TextBox 128">
          <a:extLst>
            <a:ext uri="{FF2B5EF4-FFF2-40B4-BE49-F238E27FC236}">
              <a16:creationId xmlns:a16="http://schemas.microsoft.com/office/drawing/2014/main" id="{00000000-0008-0000-0300-000081000000}"/>
            </a:ext>
          </a:extLst>
        </xdr:cNvPr>
        <xdr:cNvSpPr txBox="1"/>
      </xdr:nvSpPr>
      <xdr:spPr>
        <a:xfrm>
          <a:off x="2453217" y="6137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14</xdr:row>
      <xdr:rowOff>200025</xdr:rowOff>
    </xdr:from>
    <xdr:ext cx="184731" cy="264560"/>
    <xdr:sp macro="" textlink="">
      <xdr:nvSpPr>
        <xdr:cNvPr id="130" name="TextBox 129">
          <a:extLst>
            <a:ext uri="{FF2B5EF4-FFF2-40B4-BE49-F238E27FC236}">
              <a16:creationId xmlns:a16="http://schemas.microsoft.com/office/drawing/2014/main" id="{00000000-0008-0000-0300-000082000000}"/>
            </a:ext>
          </a:extLst>
        </xdr:cNvPr>
        <xdr:cNvSpPr txBox="1"/>
      </xdr:nvSpPr>
      <xdr:spPr>
        <a:xfrm>
          <a:off x="2453217" y="6137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14</xdr:row>
      <xdr:rowOff>200025</xdr:rowOff>
    </xdr:from>
    <xdr:ext cx="184731" cy="264560"/>
    <xdr:sp macro="" textlink="">
      <xdr:nvSpPr>
        <xdr:cNvPr id="131" name="TextBox 130">
          <a:extLst>
            <a:ext uri="{FF2B5EF4-FFF2-40B4-BE49-F238E27FC236}">
              <a16:creationId xmlns:a16="http://schemas.microsoft.com/office/drawing/2014/main" id="{00000000-0008-0000-0300-000083000000}"/>
            </a:ext>
          </a:extLst>
        </xdr:cNvPr>
        <xdr:cNvSpPr txBox="1"/>
      </xdr:nvSpPr>
      <xdr:spPr>
        <a:xfrm>
          <a:off x="2453217" y="6137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14</xdr:row>
      <xdr:rowOff>200025</xdr:rowOff>
    </xdr:from>
    <xdr:ext cx="184731" cy="264560"/>
    <xdr:sp macro="" textlink="">
      <xdr:nvSpPr>
        <xdr:cNvPr id="132" name="TextBox 131">
          <a:extLst>
            <a:ext uri="{FF2B5EF4-FFF2-40B4-BE49-F238E27FC236}">
              <a16:creationId xmlns:a16="http://schemas.microsoft.com/office/drawing/2014/main" id="{00000000-0008-0000-0300-000084000000}"/>
            </a:ext>
          </a:extLst>
        </xdr:cNvPr>
        <xdr:cNvSpPr txBox="1"/>
      </xdr:nvSpPr>
      <xdr:spPr>
        <a:xfrm>
          <a:off x="2453217" y="6137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14</xdr:row>
      <xdr:rowOff>200025</xdr:rowOff>
    </xdr:from>
    <xdr:ext cx="184731" cy="264560"/>
    <xdr:sp macro="" textlink="">
      <xdr:nvSpPr>
        <xdr:cNvPr id="133" name="TextBox 132">
          <a:extLst>
            <a:ext uri="{FF2B5EF4-FFF2-40B4-BE49-F238E27FC236}">
              <a16:creationId xmlns:a16="http://schemas.microsoft.com/office/drawing/2014/main" id="{00000000-0008-0000-0300-000085000000}"/>
            </a:ext>
          </a:extLst>
        </xdr:cNvPr>
        <xdr:cNvSpPr txBox="1"/>
      </xdr:nvSpPr>
      <xdr:spPr>
        <a:xfrm>
          <a:off x="2453217" y="6137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14</xdr:row>
      <xdr:rowOff>200025</xdr:rowOff>
    </xdr:from>
    <xdr:ext cx="184731" cy="264560"/>
    <xdr:sp macro="" textlink="">
      <xdr:nvSpPr>
        <xdr:cNvPr id="134" name="TextBox 133">
          <a:extLst>
            <a:ext uri="{FF2B5EF4-FFF2-40B4-BE49-F238E27FC236}">
              <a16:creationId xmlns:a16="http://schemas.microsoft.com/office/drawing/2014/main" id="{00000000-0008-0000-0300-000086000000}"/>
            </a:ext>
          </a:extLst>
        </xdr:cNvPr>
        <xdr:cNvSpPr txBox="1"/>
      </xdr:nvSpPr>
      <xdr:spPr>
        <a:xfrm>
          <a:off x="2453217" y="6137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14</xdr:row>
      <xdr:rowOff>200025</xdr:rowOff>
    </xdr:from>
    <xdr:ext cx="184731" cy="264560"/>
    <xdr:sp macro="" textlink="">
      <xdr:nvSpPr>
        <xdr:cNvPr id="135" name="TextBox 134">
          <a:extLst>
            <a:ext uri="{FF2B5EF4-FFF2-40B4-BE49-F238E27FC236}">
              <a16:creationId xmlns:a16="http://schemas.microsoft.com/office/drawing/2014/main" id="{00000000-0008-0000-0300-000087000000}"/>
            </a:ext>
          </a:extLst>
        </xdr:cNvPr>
        <xdr:cNvSpPr txBox="1"/>
      </xdr:nvSpPr>
      <xdr:spPr>
        <a:xfrm>
          <a:off x="2453217" y="6137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14</xdr:row>
      <xdr:rowOff>200025</xdr:rowOff>
    </xdr:from>
    <xdr:ext cx="184731" cy="264560"/>
    <xdr:sp macro="" textlink="">
      <xdr:nvSpPr>
        <xdr:cNvPr id="136" name="TextBox 135">
          <a:extLst>
            <a:ext uri="{FF2B5EF4-FFF2-40B4-BE49-F238E27FC236}">
              <a16:creationId xmlns:a16="http://schemas.microsoft.com/office/drawing/2014/main" id="{00000000-0008-0000-0300-000088000000}"/>
            </a:ext>
          </a:extLst>
        </xdr:cNvPr>
        <xdr:cNvSpPr txBox="1"/>
      </xdr:nvSpPr>
      <xdr:spPr>
        <a:xfrm>
          <a:off x="2453217" y="6137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14</xdr:row>
      <xdr:rowOff>200025</xdr:rowOff>
    </xdr:from>
    <xdr:ext cx="184731" cy="264560"/>
    <xdr:sp macro="" textlink="">
      <xdr:nvSpPr>
        <xdr:cNvPr id="137" name="TextBox 136">
          <a:extLst>
            <a:ext uri="{FF2B5EF4-FFF2-40B4-BE49-F238E27FC236}">
              <a16:creationId xmlns:a16="http://schemas.microsoft.com/office/drawing/2014/main" id="{00000000-0008-0000-0300-000089000000}"/>
            </a:ext>
          </a:extLst>
        </xdr:cNvPr>
        <xdr:cNvSpPr txBox="1"/>
      </xdr:nvSpPr>
      <xdr:spPr>
        <a:xfrm>
          <a:off x="2453217" y="6137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14</xdr:row>
      <xdr:rowOff>200025</xdr:rowOff>
    </xdr:from>
    <xdr:ext cx="184731" cy="264560"/>
    <xdr:sp macro="" textlink="">
      <xdr:nvSpPr>
        <xdr:cNvPr id="138" name="TextBox 137">
          <a:extLst>
            <a:ext uri="{FF2B5EF4-FFF2-40B4-BE49-F238E27FC236}">
              <a16:creationId xmlns:a16="http://schemas.microsoft.com/office/drawing/2014/main" id="{00000000-0008-0000-0300-00008A000000}"/>
            </a:ext>
          </a:extLst>
        </xdr:cNvPr>
        <xdr:cNvSpPr txBox="1"/>
      </xdr:nvSpPr>
      <xdr:spPr>
        <a:xfrm>
          <a:off x="2453217" y="6137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14</xdr:row>
      <xdr:rowOff>200025</xdr:rowOff>
    </xdr:from>
    <xdr:ext cx="184731" cy="264560"/>
    <xdr:sp macro="" textlink="">
      <xdr:nvSpPr>
        <xdr:cNvPr id="139" name="TextBox 138">
          <a:extLst>
            <a:ext uri="{FF2B5EF4-FFF2-40B4-BE49-F238E27FC236}">
              <a16:creationId xmlns:a16="http://schemas.microsoft.com/office/drawing/2014/main" id="{00000000-0008-0000-0300-00008B000000}"/>
            </a:ext>
          </a:extLst>
        </xdr:cNvPr>
        <xdr:cNvSpPr txBox="1"/>
      </xdr:nvSpPr>
      <xdr:spPr>
        <a:xfrm>
          <a:off x="2453217" y="6137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14</xdr:row>
      <xdr:rowOff>200025</xdr:rowOff>
    </xdr:from>
    <xdr:ext cx="184731" cy="264560"/>
    <xdr:sp macro="" textlink="">
      <xdr:nvSpPr>
        <xdr:cNvPr id="140" name="TextBox 139">
          <a:extLst>
            <a:ext uri="{FF2B5EF4-FFF2-40B4-BE49-F238E27FC236}">
              <a16:creationId xmlns:a16="http://schemas.microsoft.com/office/drawing/2014/main" id="{00000000-0008-0000-0300-00008C000000}"/>
            </a:ext>
          </a:extLst>
        </xdr:cNvPr>
        <xdr:cNvSpPr txBox="1"/>
      </xdr:nvSpPr>
      <xdr:spPr>
        <a:xfrm>
          <a:off x="2453217" y="57033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14</xdr:row>
      <xdr:rowOff>200025</xdr:rowOff>
    </xdr:from>
    <xdr:ext cx="184731" cy="264560"/>
    <xdr:sp macro="" textlink="">
      <xdr:nvSpPr>
        <xdr:cNvPr id="141" name="TextBox 140">
          <a:extLst>
            <a:ext uri="{FF2B5EF4-FFF2-40B4-BE49-F238E27FC236}">
              <a16:creationId xmlns:a16="http://schemas.microsoft.com/office/drawing/2014/main" id="{00000000-0008-0000-0300-00008D000000}"/>
            </a:ext>
          </a:extLst>
        </xdr:cNvPr>
        <xdr:cNvSpPr txBox="1"/>
      </xdr:nvSpPr>
      <xdr:spPr>
        <a:xfrm>
          <a:off x="2453217" y="57033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14</xdr:row>
      <xdr:rowOff>200025</xdr:rowOff>
    </xdr:from>
    <xdr:ext cx="184731" cy="264560"/>
    <xdr:sp macro="" textlink="">
      <xdr:nvSpPr>
        <xdr:cNvPr id="142" name="TextBox 141">
          <a:extLst>
            <a:ext uri="{FF2B5EF4-FFF2-40B4-BE49-F238E27FC236}">
              <a16:creationId xmlns:a16="http://schemas.microsoft.com/office/drawing/2014/main" id="{00000000-0008-0000-0300-00008E000000}"/>
            </a:ext>
          </a:extLst>
        </xdr:cNvPr>
        <xdr:cNvSpPr txBox="1"/>
      </xdr:nvSpPr>
      <xdr:spPr>
        <a:xfrm>
          <a:off x="2453217" y="57033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14</xdr:row>
      <xdr:rowOff>200025</xdr:rowOff>
    </xdr:from>
    <xdr:ext cx="184731" cy="264560"/>
    <xdr:sp macro="" textlink="">
      <xdr:nvSpPr>
        <xdr:cNvPr id="143" name="TextBox 142">
          <a:extLst>
            <a:ext uri="{FF2B5EF4-FFF2-40B4-BE49-F238E27FC236}">
              <a16:creationId xmlns:a16="http://schemas.microsoft.com/office/drawing/2014/main" id="{00000000-0008-0000-0300-00008F000000}"/>
            </a:ext>
          </a:extLst>
        </xdr:cNvPr>
        <xdr:cNvSpPr txBox="1"/>
      </xdr:nvSpPr>
      <xdr:spPr>
        <a:xfrm>
          <a:off x="2453217" y="57033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14</xdr:row>
      <xdr:rowOff>200025</xdr:rowOff>
    </xdr:from>
    <xdr:ext cx="184731" cy="264560"/>
    <xdr:sp macro="" textlink="">
      <xdr:nvSpPr>
        <xdr:cNvPr id="144" name="TextBox 143">
          <a:extLst>
            <a:ext uri="{FF2B5EF4-FFF2-40B4-BE49-F238E27FC236}">
              <a16:creationId xmlns:a16="http://schemas.microsoft.com/office/drawing/2014/main" id="{00000000-0008-0000-0300-000090000000}"/>
            </a:ext>
          </a:extLst>
        </xdr:cNvPr>
        <xdr:cNvSpPr txBox="1"/>
      </xdr:nvSpPr>
      <xdr:spPr>
        <a:xfrm>
          <a:off x="2453217" y="57033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14</xdr:row>
      <xdr:rowOff>200025</xdr:rowOff>
    </xdr:from>
    <xdr:ext cx="184731" cy="264560"/>
    <xdr:sp macro="" textlink="">
      <xdr:nvSpPr>
        <xdr:cNvPr id="145" name="TextBox 144">
          <a:extLst>
            <a:ext uri="{FF2B5EF4-FFF2-40B4-BE49-F238E27FC236}">
              <a16:creationId xmlns:a16="http://schemas.microsoft.com/office/drawing/2014/main" id="{00000000-0008-0000-0300-000091000000}"/>
            </a:ext>
          </a:extLst>
        </xdr:cNvPr>
        <xdr:cNvSpPr txBox="1"/>
      </xdr:nvSpPr>
      <xdr:spPr>
        <a:xfrm>
          <a:off x="2453217" y="57033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14</xdr:row>
      <xdr:rowOff>200025</xdr:rowOff>
    </xdr:from>
    <xdr:ext cx="184731" cy="264560"/>
    <xdr:sp macro="" textlink="">
      <xdr:nvSpPr>
        <xdr:cNvPr id="146" name="TextBox 145">
          <a:extLst>
            <a:ext uri="{FF2B5EF4-FFF2-40B4-BE49-F238E27FC236}">
              <a16:creationId xmlns:a16="http://schemas.microsoft.com/office/drawing/2014/main" id="{00000000-0008-0000-0300-000092000000}"/>
            </a:ext>
          </a:extLst>
        </xdr:cNvPr>
        <xdr:cNvSpPr txBox="1"/>
      </xdr:nvSpPr>
      <xdr:spPr>
        <a:xfrm>
          <a:off x="2453217" y="57033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14</xdr:row>
      <xdr:rowOff>200025</xdr:rowOff>
    </xdr:from>
    <xdr:ext cx="184731" cy="264560"/>
    <xdr:sp macro="" textlink="">
      <xdr:nvSpPr>
        <xdr:cNvPr id="147" name="TextBox 146">
          <a:extLst>
            <a:ext uri="{FF2B5EF4-FFF2-40B4-BE49-F238E27FC236}">
              <a16:creationId xmlns:a16="http://schemas.microsoft.com/office/drawing/2014/main" id="{00000000-0008-0000-0300-000093000000}"/>
            </a:ext>
          </a:extLst>
        </xdr:cNvPr>
        <xdr:cNvSpPr txBox="1"/>
      </xdr:nvSpPr>
      <xdr:spPr>
        <a:xfrm>
          <a:off x="2453217" y="57033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14</xdr:row>
      <xdr:rowOff>200025</xdr:rowOff>
    </xdr:from>
    <xdr:ext cx="184731" cy="264560"/>
    <xdr:sp macro="" textlink="">
      <xdr:nvSpPr>
        <xdr:cNvPr id="148" name="TextBox 147">
          <a:extLst>
            <a:ext uri="{FF2B5EF4-FFF2-40B4-BE49-F238E27FC236}">
              <a16:creationId xmlns:a16="http://schemas.microsoft.com/office/drawing/2014/main" id="{00000000-0008-0000-0300-000094000000}"/>
            </a:ext>
          </a:extLst>
        </xdr:cNvPr>
        <xdr:cNvSpPr txBox="1"/>
      </xdr:nvSpPr>
      <xdr:spPr>
        <a:xfrm>
          <a:off x="2453217" y="57033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14</xdr:row>
      <xdr:rowOff>200025</xdr:rowOff>
    </xdr:from>
    <xdr:ext cx="184731" cy="264560"/>
    <xdr:sp macro="" textlink="">
      <xdr:nvSpPr>
        <xdr:cNvPr id="149" name="TextBox 148">
          <a:extLst>
            <a:ext uri="{FF2B5EF4-FFF2-40B4-BE49-F238E27FC236}">
              <a16:creationId xmlns:a16="http://schemas.microsoft.com/office/drawing/2014/main" id="{00000000-0008-0000-0300-000095000000}"/>
            </a:ext>
          </a:extLst>
        </xdr:cNvPr>
        <xdr:cNvSpPr txBox="1"/>
      </xdr:nvSpPr>
      <xdr:spPr>
        <a:xfrm>
          <a:off x="2453217" y="57033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14</xdr:row>
      <xdr:rowOff>200025</xdr:rowOff>
    </xdr:from>
    <xdr:ext cx="184731" cy="264560"/>
    <xdr:sp macro="" textlink="">
      <xdr:nvSpPr>
        <xdr:cNvPr id="150" name="TextBox 149">
          <a:extLst>
            <a:ext uri="{FF2B5EF4-FFF2-40B4-BE49-F238E27FC236}">
              <a16:creationId xmlns:a16="http://schemas.microsoft.com/office/drawing/2014/main" id="{00000000-0008-0000-0300-000096000000}"/>
            </a:ext>
          </a:extLst>
        </xdr:cNvPr>
        <xdr:cNvSpPr txBox="1"/>
      </xdr:nvSpPr>
      <xdr:spPr>
        <a:xfrm>
          <a:off x="2453217" y="57033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14</xdr:row>
      <xdr:rowOff>200025</xdr:rowOff>
    </xdr:from>
    <xdr:ext cx="184731" cy="264560"/>
    <xdr:sp macro="" textlink="">
      <xdr:nvSpPr>
        <xdr:cNvPr id="151" name="TextBox 150">
          <a:extLst>
            <a:ext uri="{FF2B5EF4-FFF2-40B4-BE49-F238E27FC236}">
              <a16:creationId xmlns:a16="http://schemas.microsoft.com/office/drawing/2014/main" id="{00000000-0008-0000-0300-000097000000}"/>
            </a:ext>
          </a:extLst>
        </xdr:cNvPr>
        <xdr:cNvSpPr txBox="1"/>
      </xdr:nvSpPr>
      <xdr:spPr>
        <a:xfrm>
          <a:off x="2453217" y="57033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14</xdr:row>
      <xdr:rowOff>200025</xdr:rowOff>
    </xdr:from>
    <xdr:ext cx="184731" cy="264560"/>
    <xdr:sp macro="" textlink="">
      <xdr:nvSpPr>
        <xdr:cNvPr id="152" name="TextBox 151">
          <a:extLst>
            <a:ext uri="{FF2B5EF4-FFF2-40B4-BE49-F238E27FC236}">
              <a16:creationId xmlns:a16="http://schemas.microsoft.com/office/drawing/2014/main" id="{00000000-0008-0000-0300-000098000000}"/>
            </a:ext>
          </a:extLst>
        </xdr:cNvPr>
        <xdr:cNvSpPr txBox="1"/>
      </xdr:nvSpPr>
      <xdr:spPr>
        <a:xfrm>
          <a:off x="2453217" y="57033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14</xdr:row>
      <xdr:rowOff>200025</xdr:rowOff>
    </xdr:from>
    <xdr:ext cx="184731" cy="264560"/>
    <xdr:sp macro="" textlink="">
      <xdr:nvSpPr>
        <xdr:cNvPr id="153" name="TextBox 152">
          <a:extLst>
            <a:ext uri="{FF2B5EF4-FFF2-40B4-BE49-F238E27FC236}">
              <a16:creationId xmlns:a16="http://schemas.microsoft.com/office/drawing/2014/main" id="{00000000-0008-0000-0300-000099000000}"/>
            </a:ext>
          </a:extLst>
        </xdr:cNvPr>
        <xdr:cNvSpPr txBox="1"/>
      </xdr:nvSpPr>
      <xdr:spPr>
        <a:xfrm>
          <a:off x="2453217" y="57033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14</xdr:row>
      <xdr:rowOff>200025</xdr:rowOff>
    </xdr:from>
    <xdr:ext cx="184731" cy="264560"/>
    <xdr:sp macro="" textlink="">
      <xdr:nvSpPr>
        <xdr:cNvPr id="154" name="TextBox 153">
          <a:extLst>
            <a:ext uri="{FF2B5EF4-FFF2-40B4-BE49-F238E27FC236}">
              <a16:creationId xmlns:a16="http://schemas.microsoft.com/office/drawing/2014/main" id="{00000000-0008-0000-0300-00009A000000}"/>
            </a:ext>
          </a:extLst>
        </xdr:cNvPr>
        <xdr:cNvSpPr txBox="1"/>
      </xdr:nvSpPr>
      <xdr:spPr>
        <a:xfrm>
          <a:off x="2453217" y="57033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14</xdr:row>
      <xdr:rowOff>200025</xdr:rowOff>
    </xdr:from>
    <xdr:ext cx="184731" cy="264560"/>
    <xdr:sp macro="" textlink="">
      <xdr:nvSpPr>
        <xdr:cNvPr id="155" name="TextBox 154">
          <a:extLst>
            <a:ext uri="{FF2B5EF4-FFF2-40B4-BE49-F238E27FC236}">
              <a16:creationId xmlns:a16="http://schemas.microsoft.com/office/drawing/2014/main" id="{00000000-0008-0000-0300-00009B000000}"/>
            </a:ext>
          </a:extLst>
        </xdr:cNvPr>
        <xdr:cNvSpPr txBox="1"/>
      </xdr:nvSpPr>
      <xdr:spPr>
        <a:xfrm>
          <a:off x="2453217" y="57033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15</xdr:row>
      <xdr:rowOff>200025</xdr:rowOff>
    </xdr:from>
    <xdr:ext cx="184731" cy="264560"/>
    <xdr:sp macro="" textlink="">
      <xdr:nvSpPr>
        <xdr:cNvPr id="156" name="TextBox 155">
          <a:extLst>
            <a:ext uri="{FF2B5EF4-FFF2-40B4-BE49-F238E27FC236}">
              <a16:creationId xmlns:a16="http://schemas.microsoft.com/office/drawing/2014/main" id="{00000000-0008-0000-0300-00009C000000}"/>
            </a:ext>
          </a:extLst>
        </xdr:cNvPr>
        <xdr:cNvSpPr txBox="1"/>
      </xdr:nvSpPr>
      <xdr:spPr>
        <a:xfrm>
          <a:off x="2453217" y="6137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15</xdr:row>
      <xdr:rowOff>200025</xdr:rowOff>
    </xdr:from>
    <xdr:ext cx="184731" cy="264560"/>
    <xdr:sp macro="" textlink="">
      <xdr:nvSpPr>
        <xdr:cNvPr id="157" name="TextBox 156">
          <a:extLst>
            <a:ext uri="{FF2B5EF4-FFF2-40B4-BE49-F238E27FC236}">
              <a16:creationId xmlns:a16="http://schemas.microsoft.com/office/drawing/2014/main" id="{00000000-0008-0000-0300-00009D000000}"/>
            </a:ext>
          </a:extLst>
        </xdr:cNvPr>
        <xdr:cNvSpPr txBox="1"/>
      </xdr:nvSpPr>
      <xdr:spPr>
        <a:xfrm>
          <a:off x="2453217" y="6137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15</xdr:row>
      <xdr:rowOff>200025</xdr:rowOff>
    </xdr:from>
    <xdr:ext cx="184731" cy="264560"/>
    <xdr:sp macro="" textlink="">
      <xdr:nvSpPr>
        <xdr:cNvPr id="158" name="TextBox 157">
          <a:extLst>
            <a:ext uri="{FF2B5EF4-FFF2-40B4-BE49-F238E27FC236}">
              <a16:creationId xmlns:a16="http://schemas.microsoft.com/office/drawing/2014/main" id="{00000000-0008-0000-0300-00009E000000}"/>
            </a:ext>
          </a:extLst>
        </xdr:cNvPr>
        <xdr:cNvSpPr txBox="1"/>
      </xdr:nvSpPr>
      <xdr:spPr>
        <a:xfrm>
          <a:off x="2453217" y="6137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15</xdr:row>
      <xdr:rowOff>200025</xdr:rowOff>
    </xdr:from>
    <xdr:ext cx="184731" cy="264560"/>
    <xdr:sp macro="" textlink="">
      <xdr:nvSpPr>
        <xdr:cNvPr id="159" name="TextBox 158">
          <a:extLst>
            <a:ext uri="{FF2B5EF4-FFF2-40B4-BE49-F238E27FC236}">
              <a16:creationId xmlns:a16="http://schemas.microsoft.com/office/drawing/2014/main" id="{00000000-0008-0000-0300-00009F000000}"/>
            </a:ext>
          </a:extLst>
        </xdr:cNvPr>
        <xdr:cNvSpPr txBox="1"/>
      </xdr:nvSpPr>
      <xdr:spPr>
        <a:xfrm>
          <a:off x="2453217" y="6137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15</xdr:row>
      <xdr:rowOff>200025</xdr:rowOff>
    </xdr:from>
    <xdr:ext cx="184731" cy="264560"/>
    <xdr:sp macro="" textlink="">
      <xdr:nvSpPr>
        <xdr:cNvPr id="160" name="TextBox 159">
          <a:extLst>
            <a:ext uri="{FF2B5EF4-FFF2-40B4-BE49-F238E27FC236}">
              <a16:creationId xmlns:a16="http://schemas.microsoft.com/office/drawing/2014/main" id="{00000000-0008-0000-0300-0000A0000000}"/>
            </a:ext>
          </a:extLst>
        </xdr:cNvPr>
        <xdr:cNvSpPr txBox="1"/>
      </xdr:nvSpPr>
      <xdr:spPr>
        <a:xfrm>
          <a:off x="2453217" y="6137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15</xdr:row>
      <xdr:rowOff>200025</xdr:rowOff>
    </xdr:from>
    <xdr:ext cx="184731" cy="264560"/>
    <xdr:sp macro="" textlink="">
      <xdr:nvSpPr>
        <xdr:cNvPr id="161" name="TextBox 160">
          <a:extLst>
            <a:ext uri="{FF2B5EF4-FFF2-40B4-BE49-F238E27FC236}">
              <a16:creationId xmlns:a16="http://schemas.microsoft.com/office/drawing/2014/main" id="{00000000-0008-0000-0300-0000A1000000}"/>
            </a:ext>
          </a:extLst>
        </xdr:cNvPr>
        <xdr:cNvSpPr txBox="1"/>
      </xdr:nvSpPr>
      <xdr:spPr>
        <a:xfrm>
          <a:off x="2453217" y="6137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15</xdr:row>
      <xdr:rowOff>200025</xdr:rowOff>
    </xdr:from>
    <xdr:ext cx="184731" cy="264560"/>
    <xdr:sp macro="" textlink="">
      <xdr:nvSpPr>
        <xdr:cNvPr id="162" name="TextBox 161">
          <a:extLst>
            <a:ext uri="{FF2B5EF4-FFF2-40B4-BE49-F238E27FC236}">
              <a16:creationId xmlns:a16="http://schemas.microsoft.com/office/drawing/2014/main" id="{00000000-0008-0000-0300-0000A2000000}"/>
            </a:ext>
          </a:extLst>
        </xdr:cNvPr>
        <xdr:cNvSpPr txBox="1"/>
      </xdr:nvSpPr>
      <xdr:spPr>
        <a:xfrm>
          <a:off x="2453217" y="6137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15</xdr:row>
      <xdr:rowOff>200025</xdr:rowOff>
    </xdr:from>
    <xdr:ext cx="184731" cy="264560"/>
    <xdr:sp macro="" textlink="">
      <xdr:nvSpPr>
        <xdr:cNvPr id="163" name="TextBox 162">
          <a:extLst>
            <a:ext uri="{FF2B5EF4-FFF2-40B4-BE49-F238E27FC236}">
              <a16:creationId xmlns:a16="http://schemas.microsoft.com/office/drawing/2014/main" id="{00000000-0008-0000-0300-0000A3000000}"/>
            </a:ext>
          </a:extLst>
        </xdr:cNvPr>
        <xdr:cNvSpPr txBox="1"/>
      </xdr:nvSpPr>
      <xdr:spPr>
        <a:xfrm>
          <a:off x="2453217" y="6137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14</xdr:row>
      <xdr:rowOff>200025</xdr:rowOff>
    </xdr:from>
    <xdr:ext cx="184731" cy="264560"/>
    <xdr:sp macro="" textlink="">
      <xdr:nvSpPr>
        <xdr:cNvPr id="164" name="TextBox 163">
          <a:extLst>
            <a:ext uri="{FF2B5EF4-FFF2-40B4-BE49-F238E27FC236}">
              <a16:creationId xmlns:a16="http://schemas.microsoft.com/office/drawing/2014/main" id="{00000000-0008-0000-0300-0000A4000000}"/>
            </a:ext>
          </a:extLst>
        </xdr:cNvPr>
        <xdr:cNvSpPr txBox="1"/>
      </xdr:nvSpPr>
      <xdr:spPr>
        <a:xfrm>
          <a:off x="2453217" y="57033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14</xdr:row>
      <xdr:rowOff>200025</xdr:rowOff>
    </xdr:from>
    <xdr:ext cx="184731" cy="264560"/>
    <xdr:sp macro="" textlink="">
      <xdr:nvSpPr>
        <xdr:cNvPr id="165" name="TextBox 164">
          <a:extLst>
            <a:ext uri="{FF2B5EF4-FFF2-40B4-BE49-F238E27FC236}">
              <a16:creationId xmlns:a16="http://schemas.microsoft.com/office/drawing/2014/main" id="{00000000-0008-0000-0300-0000A5000000}"/>
            </a:ext>
          </a:extLst>
        </xdr:cNvPr>
        <xdr:cNvSpPr txBox="1"/>
      </xdr:nvSpPr>
      <xdr:spPr>
        <a:xfrm>
          <a:off x="2453217" y="57033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14</xdr:row>
      <xdr:rowOff>200025</xdr:rowOff>
    </xdr:from>
    <xdr:ext cx="184731" cy="264560"/>
    <xdr:sp macro="" textlink="">
      <xdr:nvSpPr>
        <xdr:cNvPr id="166" name="TextBox 165">
          <a:extLst>
            <a:ext uri="{FF2B5EF4-FFF2-40B4-BE49-F238E27FC236}">
              <a16:creationId xmlns:a16="http://schemas.microsoft.com/office/drawing/2014/main" id="{00000000-0008-0000-0300-0000A6000000}"/>
            </a:ext>
          </a:extLst>
        </xdr:cNvPr>
        <xdr:cNvSpPr txBox="1"/>
      </xdr:nvSpPr>
      <xdr:spPr>
        <a:xfrm>
          <a:off x="2453217" y="57033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14</xdr:row>
      <xdr:rowOff>200025</xdr:rowOff>
    </xdr:from>
    <xdr:ext cx="184731" cy="264560"/>
    <xdr:sp macro="" textlink="">
      <xdr:nvSpPr>
        <xdr:cNvPr id="167" name="TextBox 166">
          <a:extLst>
            <a:ext uri="{FF2B5EF4-FFF2-40B4-BE49-F238E27FC236}">
              <a16:creationId xmlns:a16="http://schemas.microsoft.com/office/drawing/2014/main" id="{00000000-0008-0000-0300-0000A7000000}"/>
            </a:ext>
          </a:extLst>
        </xdr:cNvPr>
        <xdr:cNvSpPr txBox="1"/>
      </xdr:nvSpPr>
      <xdr:spPr>
        <a:xfrm>
          <a:off x="2453217" y="57033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14</xdr:row>
      <xdr:rowOff>200025</xdr:rowOff>
    </xdr:from>
    <xdr:ext cx="184731" cy="264560"/>
    <xdr:sp macro="" textlink="">
      <xdr:nvSpPr>
        <xdr:cNvPr id="168" name="TextBox 167">
          <a:extLst>
            <a:ext uri="{FF2B5EF4-FFF2-40B4-BE49-F238E27FC236}">
              <a16:creationId xmlns:a16="http://schemas.microsoft.com/office/drawing/2014/main" id="{00000000-0008-0000-0300-0000A8000000}"/>
            </a:ext>
          </a:extLst>
        </xdr:cNvPr>
        <xdr:cNvSpPr txBox="1"/>
      </xdr:nvSpPr>
      <xdr:spPr>
        <a:xfrm>
          <a:off x="2453217" y="57033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14</xdr:row>
      <xdr:rowOff>200025</xdr:rowOff>
    </xdr:from>
    <xdr:ext cx="184731" cy="264560"/>
    <xdr:sp macro="" textlink="">
      <xdr:nvSpPr>
        <xdr:cNvPr id="169" name="TextBox 168">
          <a:extLst>
            <a:ext uri="{FF2B5EF4-FFF2-40B4-BE49-F238E27FC236}">
              <a16:creationId xmlns:a16="http://schemas.microsoft.com/office/drawing/2014/main" id="{00000000-0008-0000-0300-0000A9000000}"/>
            </a:ext>
          </a:extLst>
        </xdr:cNvPr>
        <xdr:cNvSpPr txBox="1"/>
      </xdr:nvSpPr>
      <xdr:spPr>
        <a:xfrm>
          <a:off x="2453217" y="57033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14</xdr:row>
      <xdr:rowOff>200025</xdr:rowOff>
    </xdr:from>
    <xdr:ext cx="184731" cy="264560"/>
    <xdr:sp macro="" textlink="">
      <xdr:nvSpPr>
        <xdr:cNvPr id="170" name="TextBox 169">
          <a:extLst>
            <a:ext uri="{FF2B5EF4-FFF2-40B4-BE49-F238E27FC236}">
              <a16:creationId xmlns:a16="http://schemas.microsoft.com/office/drawing/2014/main" id="{00000000-0008-0000-0300-0000AA000000}"/>
            </a:ext>
          </a:extLst>
        </xdr:cNvPr>
        <xdr:cNvSpPr txBox="1"/>
      </xdr:nvSpPr>
      <xdr:spPr>
        <a:xfrm>
          <a:off x="2453217" y="57033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14</xdr:row>
      <xdr:rowOff>200025</xdr:rowOff>
    </xdr:from>
    <xdr:ext cx="184731" cy="264560"/>
    <xdr:sp macro="" textlink="">
      <xdr:nvSpPr>
        <xdr:cNvPr id="171" name="TextBox 170">
          <a:extLst>
            <a:ext uri="{FF2B5EF4-FFF2-40B4-BE49-F238E27FC236}">
              <a16:creationId xmlns:a16="http://schemas.microsoft.com/office/drawing/2014/main" id="{00000000-0008-0000-0300-0000AB000000}"/>
            </a:ext>
          </a:extLst>
        </xdr:cNvPr>
        <xdr:cNvSpPr txBox="1"/>
      </xdr:nvSpPr>
      <xdr:spPr>
        <a:xfrm>
          <a:off x="2453217" y="57033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14</xdr:row>
      <xdr:rowOff>200025</xdr:rowOff>
    </xdr:from>
    <xdr:ext cx="184731" cy="264560"/>
    <xdr:sp macro="" textlink="">
      <xdr:nvSpPr>
        <xdr:cNvPr id="172" name="TextBox 171">
          <a:extLst>
            <a:ext uri="{FF2B5EF4-FFF2-40B4-BE49-F238E27FC236}">
              <a16:creationId xmlns:a16="http://schemas.microsoft.com/office/drawing/2014/main" id="{00000000-0008-0000-0300-0000AC000000}"/>
            </a:ext>
          </a:extLst>
        </xdr:cNvPr>
        <xdr:cNvSpPr txBox="1"/>
      </xdr:nvSpPr>
      <xdr:spPr>
        <a:xfrm>
          <a:off x="2453217" y="57033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14</xdr:row>
      <xdr:rowOff>200025</xdr:rowOff>
    </xdr:from>
    <xdr:ext cx="184731" cy="264560"/>
    <xdr:sp macro="" textlink="">
      <xdr:nvSpPr>
        <xdr:cNvPr id="173" name="TextBox 172">
          <a:extLst>
            <a:ext uri="{FF2B5EF4-FFF2-40B4-BE49-F238E27FC236}">
              <a16:creationId xmlns:a16="http://schemas.microsoft.com/office/drawing/2014/main" id="{00000000-0008-0000-0300-0000AD000000}"/>
            </a:ext>
          </a:extLst>
        </xdr:cNvPr>
        <xdr:cNvSpPr txBox="1"/>
      </xdr:nvSpPr>
      <xdr:spPr>
        <a:xfrm>
          <a:off x="2453217" y="57033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14</xdr:row>
      <xdr:rowOff>200025</xdr:rowOff>
    </xdr:from>
    <xdr:ext cx="184731" cy="264560"/>
    <xdr:sp macro="" textlink="">
      <xdr:nvSpPr>
        <xdr:cNvPr id="362" name="TextBox 361">
          <a:extLst>
            <a:ext uri="{FF2B5EF4-FFF2-40B4-BE49-F238E27FC236}">
              <a16:creationId xmlns:a16="http://schemas.microsoft.com/office/drawing/2014/main" id="{00000000-0008-0000-0300-00006A010000}"/>
            </a:ext>
          </a:extLst>
        </xdr:cNvPr>
        <xdr:cNvSpPr txBox="1"/>
      </xdr:nvSpPr>
      <xdr:spPr>
        <a:xfrm>
          <a:off x="2453217" y="57033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14</xdr:row>
      <xdr:rowOff>200025</xdr:rowOff>
    </xdr:from>
    <xdr:ext cx="184731" cy="264560"/>
    <xdr:sp macro="" textlink="">
      <xdr:nvSpPr>
        <xdr:cNvPr id="363" name="TextBox 362">
          <a:extLst>
            <a:ext uri="{FF2B5EF4-FFF2-40B4-BE49-F238E27FC236}">
              <a16:creationId xmlns:a16="http://schemas.microsoft.com/office/drawing/2014/main" id="{00000000-0008-0000-0300-00006B010000}"/>
            </a:ext>
          </a:extLst>
        </xdr:cNvPr>
        <xdr:cNvSpPr txBox="1"/>
      </xdr:nvSpPr>
      <xdr:spPr>
        <a:xfrm>
          <a:off x="2453217" y="57033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14</xdr:row>
      <xdr:rowOff>200025</xdr:rowOff>
    </xdr:from>
    <xdr:ext cx="184731" cy="264560"/>
    <xdr:sp macro="" textlink="">
      <xdr:nvSpPr>
        <xdr:cNvPr id="364" name="TextBox 363">
          <a:extLst>
            <a:ext uri="{FF2B5EF4-FFF2-40B4-BE49-F238E27FC236}">
              <a16:creationId xmlns:a16="http://schemas.microsoft.com/office/drawing/2014/main" id="{00000000-0008-0000-0300-00006C010000}"/>
            </a:ext>
          </a:extLst>
        </xdr:cNvPr>
        <xdr:cNvSpPr txBox="1"/>
      </xdr:nvSpPr>
      <xdr:spPr>
        <a:xfrm>
          <a:off x="2453217" y="57033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14</xdr:row>
      <xdr:rowOff>200025</xdr:rowOff>
    </xdr:from>
    <xdr:ext cx="184731" cy="264560"/>
    <xdr:sp macro="" textlink="">
      <xdr:nvSpPr>
        <xdr:cNvPr id="365" name="TextBox 364">
          <a:extLst>
            <a:ext uri="{FF2B5EF4-FFF2-40B4-BE49-F238E27FC236}">
              <a16:creationId xmlns:a16="http://schemas.microsoft.com/office/drawing/2014/main" id="{00000000-0008-0000-0300-00006D010000}"/>
            </a:ext>
          </a:extLst>
        </xdr:cNvPr>
        <xdr:cNvSpPr txBox="1"/>
      </xdr:nvSpPr>
      <xdr:spPr>
        <a:xfrm>
          <a:off x="2453217" y="57033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14</xdr:row>
      <xdr:rowOff>200025</xdr:rowOff>
    </xdr:from>
    <xdr:ext cx="184731" cy="264560"/>
    <xdr:sp macro="" textlink="">
      <xdr:nvSpPr>
        <xdr:cNvPr id="366" name="TextBox 365">
          <a:extLst>
            <a:ext uri="{FF2B5EF4-FFF2-40B4-BE49-F238E27FC236}">
              <a16:creationId xmlns:a16="http://schemas.microsoft.com/office/drawing/2014/main" id="{00000000-0008-0000-0300-00006E010000}"/>
            </a:ext>
          </a:extLst>
        </xdr:cNvPr>
        <xdr:cNvSpPr txBox="1"/>
      </xdr:nvSpPr>
      <xdr:spPr>
        <a:xfrm>
          <a:off x="2453217" y="57033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14</xdr:row>
      <xdr:rowOff>200025</xdr:rowOff>
    </xdr:from>
    <xdr:ext cx="184731" cy="264560"/>
    <xdr:sp macro="" textlink="">
      <xdr:nvSpPr>
        <xdr:cNvPr id="367" name="TextBox 366">
          <a:extLst>
            <a:ext uri="{FF2B5EF4-FFF2-40B4-BE49-F238E27FC236}">
              <a16:creationId xmlns:a16="http://schemas.microsoft.com/office/drawing/2014/main" id="{00000000-0008-0000-0300-00006F010000}"/>
            </a:ext>
          </a:extLst>
        </xdr:cNvPr>
        <xdr:cNvSpPr txBox="1"/>
      </xdr:nvSpPr>
      <xdr:spPr>
        <a:xfrm>
          <a:off x="2453217" y="57033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15</xdr:row>
      <xdr:rowOff>200025</xdr:rowOff>
    </xdr:from>
    <xdr:ext cx="184731" cy="264560"/>
    <xdr:sp macro="" textlink="">
      <xdr:nvSpPr>
        <xdr:cNvPr id="368" name="TextBox 367">
          <a:extLst>
            <a:ext uri="{FF2B5EF4-FFF2-40B4-BE49-F238E27FC236}">
              <a16:creationId xmlns:a16="http://schemas.microsoft.com/office/drawing/2014/main" id="{00000000-0008-0000-0300-000070010000}"/>
            </a:ext>
          </a:extLst>
        </xdr:cNvPr>
        <xdr:cNvSpPr txBox="1"/>
      </xdr:nvSpPr>
      <xdr:spPr>
        <a:xfrm>
          <a:off x="2453217" y="6137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15</xdr:row>
      <xdr:rowOff>200025</xdr:rowOff>
    </xdr:from>
    <xdr:ext cx="184731" cy="264560"/>
    <xdr:sp macro="" textlink="">
      <xdr:nvSpPr>
        <xdr:cNvPr id="369" name="TextBox 368">
          <a:extLst>
            <a:ext uri="{FF2B5EF4-FFF2-40B4-BE49-F238E27FC236}">
              <a16:creationId xmlns:a16="http://schemas.microsoft.com/office/drawing/2014/main" id="{00000000-0008-0000-0300-000071010000}"/>
            </a:ext>
          </a:extLst>
        </xdr:cNvPr>
        <xdr:cNvSpPr txBox="1"/>
      </xdr:nvSpPr>
      <xdr:spPr>
        <a:xfrm>
          <a:off x="2453217" y="6137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15</xdr:row>
      <xdr:rowOff>200025</xdr:rowOff>
    </xdr:from>
    <xdr:ext cx="184731" cy="264560"/>
    <xdr:sp macro="" textlink="">
      <xdr:nvSpPr>
        <xdr:cNvPr id="370" name="TextBox 369">
          <a:extLst>
            <a:ext uri="{FF2B5EF4-FFF2-40B4-BE49-F238E27FC236}">
              <a16:creationId xmlns:a16="http://schemas.microsoft.com/office/drawing/2014/main" id="{00000000-0008-0000-0300-000072010000}"/>
            </a:ext>
          </a:extLst>
        </xdr:cNvPr>
        <xdr:cNvSpPr txBox="1"/>
      </xdr:nvSpPr>
      <xdr:spPr>
        <a:xfrm>
          <a:off x="2453217" y="6137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15</xdr:row>
      <xdr:rowOff>200025</xdr:rowOff>
    </xdr:from>
    <xdr:ext cx="184731" cy="264560"/>
    <xdr:sp macro="" textlink="">
      <xdr:nvSpPr>
        <xdr:cNvPr id="371" name="TextBox 370">
          <a:extLst>
            <a:ext uri="{FF2B5EF4-FFF2-40B4-BE49-F238E27FC236}">
              <a16:creationId xmlns:a16="http://schemas.microsoft.com/office/drawing/2014/main" id="{00000000-0008-0000-0300-000073010000}"/>
            </a:ext>
          </a:extLst>
        </xdr:cNvPr>
        <xdr:cNvSpPr txBox="1"/>
      </xdr:nvSpPr>
      <xdr:spPr>
        <a:xfrm>
          <a:off x="2453217" y="6137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15</xdr:row>
      <xdr:rowOff>200025</xdr:rowOff>
    </xdr:from>
    <xdr:ext cx="184731" cy="264560"/>
    <xdr:sp macro="" textlink="">
      <xdr:nvSpPr>
        <xdr:cNvPr id="372" name="TextBox 371">
          <a:extLst>
            <a:ext uri="{FF2B5EF4-FFF2-40B4-BE49-F238E27FC236}">
              <a16:creationId xmlns:a16="http://schemas.microsoft.com/office/drawing/2014/main" id="{00000000-0008-0000-0300-000074010000}"/>
            </a:ext>
          </a:extLst>
        </xdr:cNvPr>
        <xdr:cNvSpPr txBox="1"/>
      </xdr:nvSpPr>
      <xdr:spPr>
        <a:xfrm>
          <a:off x="2453217" y="6137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15</xdr:row>
      <xdr:rowOff>200025</xdr:rowOff>
    </xdr:from>
    <xdr:ext cx="184731" cy="264560"/>
    <xdr:sp macro="" textlink="">
      <xdr:nvSpPr>
        <xdr:cNvPr id="373" name="TextBox 372">
          <a:extLst>
            <a:ext uri="{FF2B5EF4-FFF2-40B4-BE49-F238E27FC236}">
              <a16:creationId xmlns:a16="http://schemas.microsoft.com/office/drawing/2014/main" id="{00000000-0008-0000-0300-000075010000}"/>
            </a:ext>
          </a:extLst>
        </xdr:cNvPr>
        <xdr:cNvSpPr txBox="1"/>
      </xdr:nvSpPr>
      <xdr:spPr>
        <a:xfrm>
          <a:off x="2453217" y="6137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15</xdr:row>
      <xdr:rowOff>200025</xdr:rowOff>
    </xdr:from>
    <xdr:ext cx="184731" cy="264560"/>
    <xdr:sp macro="" textlink="">
      <xdr:nvSpPr>
        <xdr:cNvPr id="374" name="TextBox 373">
          <a:extLst>
            <a:ext uri="{FF2B5EF4-FFF2-40B4-BE49-F238E27FC236}">
              <a16:creationId xmlns:a16="http://schemas.microsoft.com/office/drawing/2014/main" id="{00000000-0008-0000-0300-000076010000}"/>
            </a:ext>
          </a:extLst>
        </xdr:cNvPr>
        <xdr:cNvSpPr txBox="1"/>
      </xdr:nvSpPr>
      <xdr:spPr>
        <a:xfrm>
          <a:off x="2453217" y="6137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15</xdr:row>
      <xdr:rowOff>200025</xdr:rowOff>
    </xdr:from>
    <xdr:ext cx="184731" cy="264560"/>
    <xdr:sp macro="" textlink="">
      <xdr:nvSpPr>
        <xdr:cNvPr id="375" name="TextBox 374">
          <a:extLst>
            <a:ext uri="{FF2B5EF4-FFF2-40B4-BE49-F238E27FC236}">
              <a16:creationId xmlns:a16="http://schemas.microsoft.com/office/drawing/2014/main" id="{00000000-0008-0000-0300-000077010000}"/>
            </a:ext>
          </a:extLst>
        </xdr:cNvPr>
        <xdr:cNvSpPr txBox="1"/>
      </xdr:nvSpPr>
      <xdr:spPr>
        <a:xfrm>
          <a:off x="2453217" y="6137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15</xdr:row>
      <xdr:rowOff>200025</xdr:rowOff>
    </xdr:from>
    <xdr:ext cx="184731" cy="264560"/>
    <xdr:sp macro="" textlink="">
      <xdr:nvSpPr>
        <xdr:cNvPr id="376" name="TextBox 375">
          <a:extLst>
            <a:ext uri="{FF2B5EF4-FFF2-40B4-BE49-F238E27FC236}">
              <a16:creationId xmlns:a16="http://schemas.microsoft.com/office/drawing/2014/main" id="{00000000-0008-0000-0300-000078010000}"/>
            </a:ext>
          </a:extLst>
        </xdr:cNvPr>
        <xdr:cNvSpPr txBox="1"/>
      </xdr:nvSpPr>
      <xdr:spPr>
        <a:xfrm>
          <a:off x="2453217" y="6137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15</xdr:row>
      <xdr:rowOff>200025</xdr:rowOff>
    </xdr:from>
    <xdr:ext cx="184731" cy="264560"/>
    <xdr:sp macro="" textlink="">
      <xdr:nvSpPr>
        <xdr:cNvPr id="377" name="TextBox 376">
          <a:extLst>
            <a:ext uri="{FF2B5EF4-FFF2-40B4-BE49-F238E27FC236}">
              <a16:creationId xmlns:a16="http://schemas.microsoft.com/office/drawing/2014/main" id="{00000000-0008-0000-0300-000079010000}"/>
            </a:ext>
          </a:extLst>
        </xdr:cNvPr>
        <xdr:cNvSpPr txBox="1"/>
      </xdr:nvSpPr>
      <xdr:spPr>
        <a:xfrm>
          <a:off x="2453217" y="6137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15</xdr:row>
      <xdr:rowOff>200025</xdr:rowOff>
    </xdr:from>
    <xdr:ext cx="184731" cy="264560"/>
    <xdr:sp macro="" textlink="">
      <xdr:nvSpPr>
        <xdr:cNvPr id="378" name="TextBox 377">
          <a:extLst>
            <a:ext uri="{FF2B5EF4-FFF2-40B4-BE49-F238E27FC236}">
              <a16:creationId xmlns:a16="http://schemas.microsoft.com/office/drawing/2014/main" id="{00000000-0008-0000-0300-00007A010000}"/>
            </a:ext>
          </a:extLst>
        </xdr:cNvPr>
        <xdr:cNvSpPr txBox="1"/>
      </xdr:nvSpPr>
      <xdr:spPr>
        <a:xfrm>
          <a:off x="2453217" y="6137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15</xdr:row>
      <xdr:rowOff>200025</xdr:rowOff>
    </xdr:from>
    <xdr:ext cx="184731" cy="264560"/>
    <xdr:sp macro="" textlink="">
      <xdr:nvSpPr>
        <xdr:cNvPr id="379" name="TextBox 378">
          <a:extLst>
            <a:ext uri="{FF2B5EF4-FFF2-40B4-BE49-F238E27FC236}">
              <a16:creationId xmlns:a16="http://schemas.microsoft.com/office/drawing/2014/main" id="{00000000-0008-0000-0300-00007B010000}"/>
            </a:ext>
          </a:extLst>
        </xdr:cNvPr>
        <xdr:cNvSpPr txBox="1"/>
      </xdr:nvSpPr>
      <xdr:spPr>
        <a:xfrm>
          <a:off x="2453217" y="6137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15</xdr:row>
      <xdr:rowOff>200025</xdr:rowOff>
    </xdr:from>
    <xdr:ext cx="184731" cy="264560"/>
    <xdr:sp macro="" textlink="">
      <xdr:nvSpPr>
        <xdr:cNvPr id="380" name="TextBox 379">
          <a:extLst>
            <a:ext uri="{FF2B5EF4-FFF2-40B4-BE49-F238E27FC236}">
              <a16:creationId xmlns:a16="http://schemas.microsoft.com/office/drawing/2014/main" id="{00000000-0008-0000-0300-00007C010000}"/>
            </a:ext>
          </a:extLst>
        </xdr:cNvPr>
        <xdr:cNvSpPr txBox="1"/>
      </xdr:nvSpPr>
      <xdr:spPr>
        <a:xfrm>
          <a:off x="2453217" y="6137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15</xdr:row>
      <xdr:rowOff>200025</xdr:rowOff>
    </xdr:from>
    <xdr:ext cx="184731" cy="264560"/>
    <xdr:sp macro="" textlink="">
      <xdr:nvSpPr>
        <xdr:cNvPr id="381" name="TextBox 380">
          <a:extLst>
            <a:ext uri="{FF2B5EF4-FFF2-40B4-BE49-F238E27FC236}">
              <a16:creationId xmlns:a16="http://schemas.microsoft.com/office/drawing/2014/main" id="{00000000-0008-0000-0300-00007D010000}"/>
            </a:ext>
          </a:extLst>
        </xdr:cNvPr>
        <xdr:cNvSpPr txBox="1"/>
      </xdr:nvSpPr>
      <xdr:spPr>
        <a:xfrm>
          <a:off x="2453217" y="6137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15</xdr:row>
      <xdr:rowOff>200025</xdr:rowOff>
    </xdr:from>
    <xdr:ext cx="184731" cy="264560"/>
    <xdr:sp macro="" textlink="">
      <xdr:nvSpPr>
        <xdr:cNvPr id="382" name="TextBox 381">
          <a:extLst>
            <a:ext uri="{FF2B5EF4-FFF2-40B4-BE49-F238E27FC236}">
              <a16:creationId xmlns:a16="http://schemas.microsoft.com/office/drawing/2014/main" id="{00000000-0008-0000-0300-00007E010000}"/>
            </a:ext>
          </a:extLst>
        </xdr:cNvPr>
        <xdr:cNvSpPr txBox="1"/>
      </xdr:nvSpPr>
      <xdr:spPr>
        <a:xfrm>
          <a:off x="2453217" y="6137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15</xdr:row>
      <xdr:rowOff>200025</xdr:rowOff>
    </xdr:from>
    <xdr:ext cx="184731" cy="264560"/>
    <xdr:sp macro="" textlink="">
      <xdr:nvSpPr>
        <xdr:cNvPr id="383" name="TextBox 382">
          <a:extLst>
            <a:ext uri="{FF2B5EF4-FFF2-40B4-BE49-F238E27FC236}">
              <a16:creationId xmlns:a16="http://schemas.microsoft.com/office/drawing/2014/main" id="{00000000-0008-0000-0300-00007F010000}"/>
            </a:ext>
          </a:extLst>
        </xdr:cNvPr>
        <xdr:cNvSpPr txBox="1"/>
      </xdr:nvSpPr>
      <xdr:spPr>
        <a:xfrm>
          <a:off x="2453217" y="6137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15</xdr:row>
      <xdr:rowOff>200025</xdr:rowOff>
    </xdr:from>
    <xdr:ext cx="184731" cy="264560"/>
    <xdr:sp macro="" textlink="">
      <xdr:nvSpPr>
        <xdr:cNvPr id="384" name="TextBox 383">
          <a:extLst>
            <a:ext uri="{FF2B5EF4-FFF2-40B4-BE49-F238E27FC236}">
              <a16:creationId xmlns:a16="http://schemas.microsoft.com/office/drawing/2014/main" id="{00000000-0008-0000-0300-000080010000}"/>
            </a:ext>
          </a:extLst>
        </xdr:cNvPr>
        <xdr:cNvSpPr txBox="1"/>
      </xdr:nvSpPr>
      <xdr:spPr>
        <a:xfrm>
          <a:off x="2453217" y="6137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15</xdr:row>
      <xdr:rowOff>200025</xdr:rowOff>
    </xdr:from>
    <xdr:ext cx="184731" cy="264560"/>
    <xdr:sp macro="" textlink="">
      <xdr:nvSpPr>
        <xdr:cNvPr id="385" name="TextBox 384">
          <a:extLst>
            <a:ext uri="{FF2B5EF4-FFF2-40B4-BE49-F238E27FC236}">
              <a16:creationId xmlns:a16="http://schemas.microsoft.com/office/drawing/2014/main" id="{00000000-0008-0000-0300-000081010000}"/>
            </a:ext>
          </a:extLst>
        </xdr:cNvPr>
        <xdr:cNvSpPr txBox="1"/>
      </xdr:nvSpPr>
      <xdr:spPr>
        <a:xfrm>
          <a:off x="2453217" y="6137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15</xdr:row>
      <xdr:rowOff>200025</xdr:rowOff>
    </xdr:from>
    <xdr:ext cx="184731" cy="264560"/>
    <xdr:sp macro="" textlink="">
      <xdr:nvSpPr>
        <xdr:cNvPr id="386" name="TextBox 385">
          <a:extLst>
            <a:ext uri="{FF2B5EF4-FFF2-40B4-BE49-F238E27FC236}">
              <a16:creationId xmlns:a16="http://schemas.microsoft.com/office/drawing/2014/main" id="{00000000-0008-0000-0300-000082010000}"/>
            </a:ext>
          </a:extLst>
        </xdr:cNvPr>
        <xdr:cNvSpPr txBox="1"/>
      </xdr:nvSpPr>
      <xdr:spPr>
        <a:xfrm>
          <a:off x="2453217" y="6137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15</xdr:row>
      <xdr:rowOff>200025</xdr:rowOff>
    </xdr:from>
    <xdr:ext cx="184731" cy="264560"/>
    <xdr:sp macro="" textlink="">
      <xdr:nvSpPr>
        <xdr:cNvPr id="387" name="TextBox 386">
          <a:extLst>
            <a:ext uri="{FF2B5EF4-FFF2-40B4-BE49-F238E27FC236}">
              <a16:creationId xmlns:a16="http://schemas.microsoft.com/office/drawing/2014/main" id="{00000000-0008-0000-0300-000083010000}"/>
            </a:ext>
          </a:extLst>
        </xdr:cNvPr>
        <xdr:cNvSpPr txBox="1"/>
      </xdr:nvSpPr>
      <xdr:spPr>
        <a:xfrm>
          <a:off x="2453217" y="6137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15</xdr:row>
      <xdr:rowOff>200025</xdr:rowOff>
    </xdr:from>
    <xdr:ext cx="184731" cy="264560"/>
    <xdr:sp macro="" textlink="">
      <xdr:nvSpPr>
        <xdr:cNvPr id="388" name="TextBox 387">
          <a:extLst>
            <a:ext uri="{FF2B5EF4-FFF2-40B4-BE49-F238E27FC236}">
              <a16:creationId xmlns:a16="http://schemas.microsoft.com/office/drawing/2014/main" id="{00000000-0008-0000-0300-000084010000}"/>
            </a:ext>
          </a:extLst>
        </xdr:cNvPr>
        <xdr:cNvSpPr txBox="1"/>
      </xdr:nvSpPr>
      <xdr:spPr>
        <a:xfrm>
          <a:off x="2453217" y="6137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15</xdr:row>
      <xdr:rowOff>200025</xdr:rowOff>
    </xdr:from>
    <xdr:ext cx="184731" cy="264560"/>
    <xdr:sp macro="" textlink="">
      <xdr:nvSpPr>
        <xdr:cNvPr id="389" name="TextBox 388">
          <a:extLst>
            <a:ext uri="{FF2B5EF4-FFF2-40B4-BE49-F238E27FC236}">
              <a16:creationId xmlns:a16="http://schemas.microsoft.com/office/drawing/2014/main" id="{00000000-0008-0000-0300-000085010000}"/>
            </a:ext>
          </a:extLst>
        </xdr:cNvPr>
        <xdr:cNvSpPr txBox="1"/>
      </xdr:nvSpPr>
      <xdr:spPr>
        <a:xfrm>
          <a:off x="2453217" y="6137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15</xdr:row>
      <xdr:rowOff>200025</xdr:rowOff>
    </xdr:from>
    <xdr:ext cx="184731" cy="264560"/>
    <xdr:sp macro="" textlink="">
      <xdr:nvSpPr>
        <xdr:cNvPr id="390" name="TextBox 389">
          <a:extLst>
            <a:ext uri="{FF2B5EF4-FFF2-40B4-BE49-F238E27FC236}">
              <a16:creationId xmlns:a16="http://schemas.microsoft.com/office/drawing/2014/main" id="{00000000-0008-0000-0300-000086010000}"/>
            </a:ext>
          </a:extLst>
        </xdr:cNvPr>
        <xdr:cNvSpPr txBox="1"/>
      </xdr:nvSpPr>
      <xdr:spPr>
        <a:xfrm>
          <a:off x="2453217" y="6137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15</xdr:row>
      <xdr:rowOff>200025</xdr:rowOff>
    </xdr:from>
    <xdr:ext cx="184731" cy="264560"/>
    <xdr:sp macro="" textlink="">
      <xdr:nvSpPr>
        <xdr:cNvPr id="391" name="TextBox 390">
          <a:extLst>
            <a:ext uri="{FF2B5EF4-FFF2-40B4-BE49-F238E27FC236}">
              <a16:creationId xmlns:a16="http://schemas.microsoft.com/office/drawing/2014/main" id="{00000000-0008-0000-0300-000087010000}"/>
            </a:ext>
          </a:extLst>
        </xdr:cNvPr>
        <xdr:cNvSpPr txBox="1"/>
      </xdr:nvSpPr>
      <xdr:spPr>
        <a:xfrm>
          <a:off x="2453217" y="6137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15</xdr:row>
      <xdr:rowOff>200025</xdr:rowOff>
    </xdr:from>
    <xdr:ext cx="184731" cy="264560"/>
    <xdr:sp macro="" textlink="">
      <xdr:nvSpPr>
        <xdr:cNvPr id="392" name="TextBox 391">
          <a:extLst>
            <a:ext uri="{FF2B5EF4-FFF2-40B4-BE49-F238E27FC236}">
              <a16:creationId xmlns:a16="http://schemas.microsoft.com/office/drawing/2014/main" id="{00000000-0008-0000-0300-000088010000}"/>
            </a:ext>
          </a:extLst>
        </xdr:cNvPr>
        <xdr:cNvSpPr txBox="1"/>
      </xdr:nvSpPr>
      <xdr:spPr>
        <a:xfrm>
          <a:off x="2453217" y="6137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15</xdr:row>
      <xdr:rowOff>200025</xdr:rowOff>
    </xdr:from>
    <xdr:ext cx="184731" cy="264560"/>
    <xdr:sp macro="" textlink="">
      <xdr:nvSpPr>
        <xdr:cNvPr id="393" name="TextBox 392">
          <a:extLst>
            <a:ext uri="{FF2B5EF4-FFF2-40B4-BE49-F238E27FC236}">
              <a16:creationId xmlns:a16="http://schemas.microsoft.com/office/drawing/2014/main" id="{00000000-0008-0000-0300-000089010000}"/>
            </a:ext>
          </a:extLst>
        </xdr:cNvPr>
        <xdr:cNvSpPr txBox="1"/>
      </xdr:nvSpPr>
      <xdr:spPr>
        <a:xfrm>
          <a:off x="2453217" y="6137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15</xdr:row>
      <xdr:rowOff>200025</xdr:rowOff>
    </xdr:from>
    <xdr:ext cx="184731" cy="264560"/>
    <xdr:sp macro="" textlink="">
      <xdr:nvSpPr>
        <xdr:cNvPr id="394" name="TextBox 393">
          <a:extLst>
            <a:ext uri="{FF2B5EF4-FFF2-40B4-BE49-F238E27FC236}">
              <a16:creationId xmlns:a16="http://schemas.microsoft.com/office/drawing/2014/main" id="{00000000-0008-0000-0300-00008A010000}"/>
            </a:ext>
          </a:extLst>
        </xdr:cNvPr>
        <xdr:cNvSpPr txBox="1"/>
      </xdr:nvSpPr>
      <xdr:spPr>
        <a:xfrm>
          <a:off x="2453217" y="6137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15</xdr:row>
      <xdr:rowOff>200025</xdr:rowOff>
    </xdr:from>
    <xdr:ext cx="184731" cy="264560"/>
    <xdr:sp macro="" textlink="">
      <xdr:nvSpPr>
        <xdr:cNvPr id="395" name="TextBox 394">
          <a:extLst>
            <a:ext uri="{FF2B5EF4-FFF2-40B4-BE49-F238E27FC236}">
              <a16:creationId xmlns:a16="http://schemas.microsoft.com/office/drawing/2014/main" id="{00000000-0008-0000-0300-00008B010000}"/>
            </a:ext>
          </a:extLst>
        </xdr:cNvPr>
        <xdr:cNvSpPr txBox="1"/>
      </xdr:nvSpPr>
      <xdr:spPr>
        <a:xfrm>
          <a:off x="2453217" y="6137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15</xdr:row>
      <xdr:rowOff>200025</xdr:rowOff>
    </xdr:from>
    <xdr:ext cx="184731" cy="264560"/>
    <xdr:sp macro="" textlink="">
      <xdr:nvSpPr>
        <xdr:cNvPr id="396" name="TextBox 395">
          <a:extLst>
            <a:ext uri="{FF2B5EF4-FFF2-40B4-BE49-F238E27FC236}">
              <a16:creationId xmlns:a16="http://schemas.microsoft.com/office/drawing/2014/main" id="{00000000-0008-0000-0300-00008C010000}"/>
            </a:ext>
          </a:extLst>
        </xdr:cNvPr>
        <xdr:cNvSpPr txBox="1"/>
      </xdr:nvSpPr>
      <xdr:spPr>
        <a:xfrm>
          <a:off x="2453217" y="6137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15</xdr:row>
      <xdr:rowOff>200025</xdr:rowOff>
    </xdr:from>
    <xdr:ext cx="184731" cy="264560"/>
    <xdr:sp macro="" textlink="">
      <xdr:nvSpPr>
        <xdr:cNvPr id="397" name="TextBox 396">
          <a:extLst>
            <a:ext uri="{FF2B5EF4-FFF2-40B4-BE49-F238E27FC236}">
              <a16:creationId xmlns:a16="http://schemas.microsoft.com/office/drawing/2014/main" id="{00000000-0008-0000-0300-00008D010000}"/>
            </a:ext>
          </a:extLst>
        </xdr:cNvPr>
        <xdr:cNvSpPr txBox="1"/>
      </xdr:nvSpPr>
      <xdr:spPr>
        <a:xfrm>
          <a:off x="2453217" y="6137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15</xdr:row>
      <xdr:rowOff>200025</xdr:rowOff>
    </xdr:from>
    <xdr:ext cx="184731" cy="264560"/>
    <xdr:sp macro="" textlink="">
      <xdr:nvSpPr>
        <xdr:cNvPr id="398" name="TextBox 397">
          <a:extLst>
            <a:ext uri="{FF2B5EF4-FFF2-40B4-BE49-F238E27FC236}">
              <a16:creationId xmlns:a16="http://schemas.microsoft.com/office/drawing/2014/main" id="{00000000-0008-0000-0300-00008E010000}"/>
            </a:ext>
          </a:extLst>
        </xdr:cNvPr>
        <xdr:cNvSpPr txBox="1"/>
      </xdr:nvSpPr>
      <xdr:spPr>
        <a:xfrm>
          <a:off x="2453217" y="6137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15</xdr:row>
      <xdr:rowOff>200025</xdr:rowOff>
    </xdr:from>
    <xdr:ext cx="184731" cy="264560"/>
    <xdr:sp macro="" textlink="">
      <xdr:nvSpPr>
        <xdr:cNvPr id="399" name="TextBox 398">
          <a:extLst>
            <a:ext uri="{FF2B5EF4-FFF2-40B4-BE49-F238E27FC236}">
              <a16:creationId xmlns:a16="http://schemas.microsoft.com/office/drawing/2014/main" id="{00000000-0008-0000-0300-00008F010000}"/>
            </a:ext>
          </a:extLst>
        </xdr:cNvPr>
        <xdr:cNvSpPr txBox="1"/>
      </xdr:nvSpPr>
      <xdr:spPr>
        <a:xfrm>
          <a:off x="2453217" y="6137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15</xdr:row>
      <xdr:rowOff>200025</xdr:rowOff>
    </xdr:from>
    <xdr:ext cx="184731" cy="264560"/>
    <xdr:sp macro="" textlink="">
      <xdr:nvSpPr>
        <xdr:cNvPr id="400" name="TextBox 399">
          <a:extLst>
            <a:ext uri="{FF2B5EF4-FFF2-40B4-BE49-F238E27FC236}">
              <a16:creationId xmlns:a16="http://schemas.microsoft.com/office/drawing/2014/main" id="{00000000-0008-0000-0300-000090010000}"/>
            </a:ext>
          </a:extLst>
        </xdr:cNvPr>
        <xdr:cNvSpPr txBox="1"/>
      </xdr:nvSpPr>
      <xdr:spPr>
        <a:xfrm>
          <a:off x="2453217" y="6137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15</xdr:row>
      <xdr:rowOff>200025</xdr:rowOff>
    </xdr:from>
    <xdr:ext cx="184731" cy="264560"/>
    <xdr:sp macro="" textlink="">
      <xdr:nvSpPr>
        <xdr:cNvPr id="401" name="TextBox 400">
          <a:extLst>
            <a:ext uri="{FF2B5EF4-FFF2-40B4-BE49-F238E27FC236}">
              <a16:creationId xmlns:a16="http://schemas.microsoft.com/office/drawing/2014/main" id="{00000000-0008-0000-0300-000091010000}"/>
            </a:ext>
          </a:extLst>
        </xdr:cNvPr>
        <xdr:cNvSpPr txBox="1"/>
      </xdr:nvSpPr>
      <xdr:spPr>
        <a:xfrm>
          <a:off x="2453217" y="6137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15</xdr:row>
      <xdr:rowOff>200025</xdr:rowOff>
    </xdr:from>
    <xdr:ext cx="184731" cy="264560"/>
    <xdr:sp macro="" textlink="">
      <xdr:nvSpPr>
        <xdr:cNvPr id="402" name="TextBox 401">
          <a:extLst>
            <a:ext uri="{FF2B5EF4-FFF2-40B4-BE49-F238E27FC236}">
              <a16:creationId xmlns:a16="http://schemas.microsoft.com/office/drawing/2014/main" id="{00000000-0008-0000-0300-000092010000}"/>
            </a:ext>
          </a:extLst>
        </xdr:cNvPr>
        <xdr:cNvSpPr txBox="1"/>
      </xdr:nvSpPr>
      <xdr:spPr>
        <a:xfrm>
          <a:off x="2453217" y="6137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15</xdr:row>
      <xdr:rowOff>200025</xdr:rowOff>
    </xdr:from>
    <xdr:ext cx="184731" cy="264560"/>
    <xdr:sp macro="" textlink="">
      <xdr:nvSpPr>
        <xdr:cNvPr id="403" name="TextBox 402">
          <a:extLst>
            <a:ext uri="{FF2B5EF4-FFF2-40B4-BE49-F238E27FC236}">
              <a16:creationId xmlns:a16="http://schemas.microsoft.com/office/drawing/2014/main" id="{00000000-0008-0000-0300-000093010000}"/>
            </a:ext>
          </a:extLst>
        </xdr:cNvPr>
        <xdr:cNvSpPr txBox="1"/>
      </xdr:nvSpPr>
      <xdr:spPr>
        <a:xfrm>
          <a:off x="2453217" y="6137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15</xdr:row>
      <xdr:rowOff>200025</xdr:rowOff>
    </xdr:from>
    <xdr:ext cx="184731" cy="264560"/>
    <xdr:sp macro="" textlink="">
      <xdr:nvSpPr>
        <xdr:cNvPr id="404" name="TextBox 403">
          <a:extLst>
            <a:ext uri="{FF2B5EF4-FFF2-40B4-BE49-F238E27FC236}">
              <a16:creationId xmlns:a16="http://schemas.microsoft.com/office/drawing/2014/main" id="{00000000-0008-0000-0300-000094010000}"/>
            </a:ext>
          </a:extLst>
        </xdr:cNvPr>
        <xdr:cNvSpPr txBox="1"/>
      </xdr:nvSpPr>
      <xdr:spPr>
        <a:xfrm>
          <a:off x="2453217" y="6137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15</xdr:row>
      <xdr:rowOff>200025</xdr:rowOff>
    </xdr:from>
    <xdr:ext cx="184731" cy="264560"/>
    <xdr:sp macro="" textlink="">
      <xdr:nvSpPr>
        <xdr:cNvPr id="405" name="TextBox 404">
          <a:extLst>
            <a:ext uri="{FF2B5EF4-FFF2-40B4-BE49-F238E27FC236}">
              <a16:creationId xmlns:a16="http://schemas.microsoft.com/office/drawing/2014/main" id="{00000000-0008-0000-0300-000095010000}"/>
            </a:ext>
          </a:extLst>
        </xdr:cNvPr>
        <xdr:cNvSpPr txBox="1"/>
      </xdr:nvSpPr>
      <xdr:spPr>
        <a:xfrm>
          <a:off x="2453217" y="6137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15</xdr:row>
      <xdr:rowOff>200025</xdr:rowOff>
    </xdr:from>
    <xdr:ext cx="184731" cy="264560"/>
    <xdr:sp macro="" textlink="">
      <xdr:nvSpPr>
        <xdr:cNvPr id="406" name="TextBox 405">
          <a:extLst>
            <a:ext uri="{FF2B5EF4-FFF2-40B4-BE49-F238E27FC236}">
              <a16:creationId xmlns:a16="http://schemas.microsoft.com/office/drawing/2014/main" id="{00000000-0008-0000-0300-000096010000}"/>
            </a:ext>
          </a:extLst>
        </xdr:cNvPr>
        <xdr:cNvSpPr txBox="1"/>
      </xdr:nvSpPr>
      <xdr:spPr>
        <a:xfrm>
          <a:off x="2453217" y="6137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15</xdr:row>
      <xdr:rowOff>200025</xdr:rowOff>
    </xdr:from>
    <xdr:ext cx="184731" cy="264560"/>
    <xdr:sp macro="" textlink="">
      <xdr:nvSpPr>
        <xdr:cNvPr id="407" name="TextBox 406">
          <a:extLst>
            <a:ext uri="{FF2B5EF4-FFF2-40B4-BE49-F238E27FC236}">
              <a16:creationId xmlns:a16="http://schemas.microsoft.com/office/drawing/2014/main" id="{00000000-0008-0000-0300-000097010000}"/>
            </a:ext>
          </a:extLst>
        </xdr:cNvPr>
        <xdr:cNvSpPr txBox="1"/>
      </xdr:nvSpPr>
      <xdr:spPr>
        <a:xfrm>
          <a:off x="2453217" y="6137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15</xdr:row>
      <xdr:rowOff>200025</xdr:rowOff>
    </xdr:from>
    <xdr:ext cx="184731" cy="264560"/>
    <xdr:sp macro="" textlink="">
      <xdr:nvSpPr>
        <xdr:cNvPr id="408" name="TextBox 407">
          <a:extLst>
            <a:ext uri="{FF2B5EF4-FFF2-40B4-BE49-F238E27FC236}">
              <a16:creationId xmlns:a16="http://schemas.microsoft.com/office/drawing/2014/main" id="{00000000-0008-0000-0300-000098010000}"/>
            </a:ext>
          </a:extLst>
        </xdr:cNvPr>
        <xdr:cNvSpPr txBox="1"/>
      </xdr:nvSpPr>
      <xdr:spPr>
        <a:xfrm>
          <a:off x="2453217" y="6137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15</xdr:row>
      <xdr:rowOff>200025</xdr:rowOff>
    </xdr:from>
    <xdr:ext cx="184731" cy="264560"/>
    <xdr:sp macro="" textlink="">
      <xdr:nvSpPr>
        <xdr:cNvPr id="409" name="TextBox 408">
          <a:extLst>
            <a:ext uri="{FF2B5EF4-FFF2-40B4-BE49-F238E27FC236}">
              <a16:creationId xmlns:a16="http://schemas.microsoft.com/office/drawing/2014/main" id="{00000000-0008-0000-0300-000099010000}"/>
            </a:ext>
          </a:extLst>
        </xdr:cNvPr>
        <xdr:cNvSpPr txBox="1"/>
      </xdr:nvSpPr>
      <xdr:spPr>
        <a:xfrm>
          <a:off x="2453217" y="6137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15</xdr:row>
      <xdr:rowOff>200025</xdr:rowOff>
    </xdr:from>
    <xdr:ext cx="184731" cy="264560"/>
    <xdr:sp macro="" textlink="">
      <xdr:nvSpPr>
        <xdr:cNvPr id="410" name="TextBox 409">
          <a:extLst>
            <a:ext uri="{FF2B5EF4-FFF2-40B4-BE49-F238E27FC236}">
              <a16:creationId xmlns:a16="http://schemas.microsoft.com/office/drawing/2014/main" id="{00000000-0008-0000-0300-00009A010000}"/>
            </a:ext>
          </a:extLst>
        </xdr:cNvPr>
        <xdr:cNvSpPr txBox="1"/>
      </xdr:nvSpPr>
      <xdr:spPr>
        <a:xfrm>
          <a:off x="2453217" y="6137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15</xdr:row>
      <xdr:rowOff>200025</xdr:rowOff>
    </xdr:from>
    <xdr:ext cx="184731" cy="264560"/>
    <xdr:sp macro="" textlink="">
      <xdr:nvSpPr>
        <xdr:cNvPr id="411" name="TextBox 410">
          <a:extLst>
            <a:ext uri="{FF2B5EF4-FFF2-40B4-BE49-F238E27FC236}">
              <a16:creationId xmlns:a16="http://schemas.microsoft.com/office/drawing/2014/main" id="{00000000-0008-0000-0300-00009B010000}"/>
            </a:ext>
          </a:extLst>
        </xdr:cNvPr>
        <xdr:cNvSpPr txBox="1"/>
      </xdr:nvSpPr>
      <xdr:spPr>
        <a:xfrm>
          <a:off x="2453217" y="6137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15</xdr:row>
      <xdr:rowOff>200025</xdr:rowOff>
    </xdr:from>
    <xdr:ext cx="184731" cy="264560"/>
    <xdr:sp macro="" textlink="">
      <xdr:nvSpPr>
        <xdr:cNvPr id="412" name="TextBox 411">
          <a:extLst>
            <a:ext uri="{FF2B5EF4-FFF2-40B4-BE49-F238E27FC236}">
              <a16:creationId xmlns:a16="http://schemas.microsoft.com/office/drawing/2014/main" id="{00000000-0008-0000-0300-00009C010000}"/>
            </a:ext>
          </a:extLst>
        </xdr:cNvPr>
        <xdr:cNvSpPr txBox="1"/>
      </xdr:nvSpPr>
      <xdr:spPr>
        <a:xfrm>
          <a:off x="2453217" y="57033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15</xdr:row>
      <xdr:rowOff>200025</xdr:rowOff>
    </xdr:from>
    <xdr:ext cx="184731" cy="264560"/>
    <xdr:sp macro="" textlink="">
      <xdr:nvSpPr>
        <xdr:cNvPr id="413" name="TextBox 412">
          <a:extLst>
            <a:ext uri="{FF2B5EF4-FFF2-40B4-BE49-F238E27FC236}">
              <a16:creationId xmlns:a16="http://schemas.microsoft.com/office/drawing/2014/main" id="{00000000-0008-0000-0300-00009D010000}"/>
            </a:ext>
          </a:extLst>
        </xdr:cNvPr>
        <xdr:cNvSpPr txBox="1"/>
      </xdr:nvSpPr>
      <xdr:spPr>
        <a:xfrm>
          <a:off x="2453217" y="57033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15</xdr:row>
      <xdr:rowOff>200025</xdr:rowOff>
    </xdr:from>
    <xdr:ext cx="184731" cy="264560"/>
    <xdr:sp macro="" textlink="">
      <xdr:nvSpPr>
        <xdr:cNvPr id="414" name="TextBox 413">
          <a:extLst>
            <a:ext uri="{FF2B5EF4-FFF2-40B4-BE49-F238E27FC236}">
              <a16:creationId xmlns:a16="http://schemas.microsoft.com/office/drawing/2014/main" id="{00000000-0008-0000-0300-00009E010000}"/>
            </a:ext>
          </a:extLst>
        </xdr:cNvPr>
        <xdr:cNvSpPr txBox="1"/>
      </xdr:nvSpPr>
      <xdr:spPr>
        <a:xfrm>
          <a:off x="2453217" y="57033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15</xdr:row>
      <xdr:rowOff>200025</xdr:rowOff>
    </xdr:from>
    <xdr:ext cx="184731" cy="264560"/>
    <xdr:sp macro="" textlink="">
      <xdr:nvSpPr>
        <xdr:cNvPr id="415" name="TextBox 414">
          <a:extLst>
            <a:ext uri="{FF2B5EF4-FFF2-40B4-BE49-F238E27FC236}">
              <a16:creationId xmlns:a16="http://schemas.microsoft.com/office/drawing/2014/main" id="{00000000-0008-0000-0300-00009F010000}"/>
            </a:ext>
          </a:extLst>
        </xdr:cNvPr>
        <xdr:cNvSpPr txBox="1"/>
      </xdr:nvSpPr>
      <xdr:spPr>
        <a:xfrm>
          <a:off x="2453217" y="57033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15</xdr:row>
      <xdr:rowOff>200025</xdr:rowOff>
    </xdr:from>
    <xdr:ext cx="184731" cy="264560"/>
    <xdr:sp macro="" textlink="">
      <xdr:nvSpPr>
        <xdr:cNvPr id="416" name="TextBox 415">
          <a:extLst>
            <a:ext uri="{FF2B5EF4-FFF2-40B4-BE49-F238E27FC236}">
              <a16:creationId xmlns:a16="http://schemas.microsoft.com/office/drawing/2014/main" id="{00000000-0008-0000-0300-0000A0010000}"/>
            </a:ext>
          </a:extLst>
        </xdr:cNvPr>
        <xdr:cNvSpPr txBox="1"/>
      </xdr:nvSpPr>
      <xdr:spPr>
        <a:xfrm>
          <a:off x="2453217" y="57033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15</xdr:row>
      <xdr:rowOff>200025</xdr:rowOff>
    </xdr:from>
    <xdr:ext cx="184731" cy="264560"/>
    <xdr:sp macro="" textlink="">
      <xdr:nvSpPr>
        <xdr:cNvPr id="417" name="TextBox 416">
          <a:extLst>
            <a:ext uri="{FF2B5EF4-FFF2-40B4-BE49-F238E27FC236}">
              <a16:creationId xmlns:a16="http://schemas.microsoft.com/office/drawing/2014/main" id="{00000000-0008-0000-0300-0000A1010000}"/>
            </a:ext>
          </a:extLst>
        </xdr:cNvPr>
        <xdr:cNvSpPr txBox="1"/>
      </xdr:nvSpPr>
      <xdr:spPr>
        <a:xfrm>
          <a:off x="2453217" y="57033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15</xdr:row>
      <xdr:rowOff>200025</xdr:rowOff>
    </xdr:from>
    <xdr:ext cx="184731" cy="264560"/>
    <xdr:sp macro="" textlink="">
      <xdr:nvSpPr>
        <xdr:cNvPr id="418" name="TextBox 417">
          <a:extLst>
            <a:ext uri="{FF2B5EF4-FFF2-40B4-BE49-F238E27FC236}">
              <a16:creationId xmlns:a16="http://schemas.microsoft.com/office/drawing/2014/main" id="{00000000-0008-0000-0300-0000A2010000}"/>
            </a:ext>
          </a:extLst>
        </xdr:cNvPr>
        <xdr:cNvSpPr txBox="1"/>
      </xdr:nvSpPr>
      <xdr:spPr>
        <a:xfrm>
          <a:off x="2453217" y="57033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15</xdr:row>
      <xdr:rowOff>200025</xdr:rowOff>
    </xdr:from>
    <xdr:ext cx="184731" cy="264560"/>
    <xdr:sp macro="" textlink="">
      <xdr:nvSpPr>
        <xdr:cNvPr id="419" name="TextBox 418">
          <a:extLst>
            <a:ext uri="{FF2B5EF4-FFF2-40B4-BE49-F238E27FC236}">
              <a16:creationId xmlns:a16="http://schemas.microsoft.com/office/drawing/2014/main" id="{00000000-0008-0000-0300-0000A3010000}"/>
            </a:ext>
          </a:extLst>
        </xdr:cNvPr>
        <xdr:cNvSpPr txBox="1"/>
      </xdr:nvSpPr>
      <xdr:spPr>
        <a:xfrm>
          <a:off x="2453217" y="57033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15</xdr:row>
      <xdr:rowOff>200025</xdr:rowOff>
    </xdr:from>
    <xdr:ext cx="184731" cy="264560"/>
    <xdr:sp macro="" textlink="">
      <xdr:nvSpPr>
        <xdr:cNvPr id="420" name="TextBox 419">
          <a:extLst>
            <a:ext uri="{FF2B5EF4-FFF2-40B4-BE49-F238E27FC236}">
              <a16:creationId xmlns:a16="http://schemas.microsoft.com/office/drawing/2014/main" id="{00000000-0008-0000-0300-0000A4010000}"/>
            </a:ext>
          </a:extLst>
        </xdr:cNvPr>
        <xdr:cNvSpPr txBox="1"/>
      </xdr:nvSpPr>
      <xdr:spPr>
        <a:xfrm>
          <a:off x="2453217" y="57033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15</xdr:row>
      <xdr:rowOff>200025</xdr:rowOff>
    </xdr:from>
    <xdr:ext cx="184731" cy="264560"/>
    <xdr:sp macro="" textlink="">
      <xdr:nvSpPr>
        <xdr:cNvPr id="421" name="TextBox 420">
          <a:extLst>
            <a:ext uri="{FF2B5EF4-FFF2-40B4-BE49-F238E27FC236}">
              <a16:creationId xmlns:a16="http://schemas.microsoft.com/office/drawing/2014/main" id="{00000000-0008-0000-0300-0000A5010000}"/>
            </a:ext>
          </a:extLst>
        </xdr:cNvPr>
        <xdr:cNvSpPr txBox="1"/>
      </xdr:nvSpPr>
      <xdr:spPr>
        <a:xfrm>
          <a:off x="2453217" y="57033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15</xdr:row>
      <xdr:rowOff>200025</xdr:rowOff>
    </xdr:from>
    <xdr:ext cx="184731" cy="264560"/>
    <xdr:sp macro="" textlink="">
      <xdr:nvSpPr>
        <xdr:cNvPr id="422" name="TextBox 421">
          <a:extLst>
            <a:ext uri="{FF2B5EF4-FFF2-40B4-BE49-F238E27FC236}">
              <a16:creationId xmlns:a16="http://schemas.microsoft.com/office/drawing/2014/main" id="{00000000-0008-0000-0300-0000A6010000}"/>
            </a:ext>
          </a:extLst>
        </xdr:cNvPr>
        <xdr:cNvSpPr txBox="1"/>
      </xdr:nvSpPr>
      <xdr:spPr>
        <a:xfrm>
          <a:off x="2453217" y="57033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15</xdr:row>
      <xdr:rowOff>200025</xdr:rowOff>
    </xdr:from>
    <xdr:ext cx="184731" cy="264560"/>
    <xdr:sp macro="" textlink="">
      <xdr:nvSpPr>
        <xdr:cNvPr id="423" name="TextBox 422">
          <a:extLst>
            <a:ext uri="{FF2B5EF4-FFF2-40B4-BE49-F238E27FC236}">
              <a16:creationId xmlns:a16="http://schemas.microsoft.com/office/drawing/2014/main" id="{00000000-0008-0000-0300-0000A7010000}"/>
            </a:ext>
          </a:extLst>
        </xdr:cNvPr>
        <xdr:cNvSpPr txBox="1"/>
      </xdr:nvSpPr>
      <xdr:spPr>
        <a:xfrm>
          <a:off x="2453217" y="57033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15</xdr:row>
      <xdr:rowOff>200025</xdr:rowOff>
    </xdr:from>
    <xdr:ext cx="184731" cy="264560"/>
    <xdr:sp macro="" textlink="">
      <xdr:nvSpPr>
        <xdr:cNvPr id="424" name="TextBox 423">
          <a:extLst>
            <a:ext uri="{FF2B5EF4-FFF2-40B4-BE49-F238E27FC236}">
              <a16:creationId xmlns:a16="http://schemas.microsoft.com/office/drawing/2014/main" id="{00000000-0008-0000-0300-0000A8010000}"/>
            </a:ext>
          </a:extLst>
        </xdr:cNvPr>
        <xdr:cNvSpPr txBox="1"/>
      </xdr:nvSpPr>
      <xdr:spPr>
        <a:xfrm>
          <a:off x="2453217" y="57033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15</xdr:row>
      <xdr:rowOff>200025</xdr:rowOff>
    </xdr:from>
    <xdr:ext cx="184731" cy="264560"/>
    <xdr:sp macro="" textlink="">
      <xdr:nvSpPr>
        <xdr:cNvPr id="425" name="TextBox 424">
          <a:extLst>
            <a:ext uri="{FF2B5EF4-FFF2-40B4-BE49-F238E27FC236}">
              <a16:creationId xmlns:a16="http://schemas.microsoft.com/office/drawing/2014/main" id="{00000000-0008-0000-0300-0000A9010000}"/>
            </a:ext>
          </a:extLst>
        </xdr:cNvPr>
        <xdr:cNvSpPr txBox="1"/>
      </xdr:nvSpPr>
      <xdr:spPr>
        <a:xfrm>
          <a:off x="2453217" y="57033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15</xdr:row>
      <xdr:rowOff>200025</xdr:rowOff>
    </xdr:from>
    <xdr:ext cx="184731" cy="264560"/>
    <xdr:sp macro="" textlink="">
      <xdr:nvSpPr>
        <xdr:cNvPr id="426" name="TextBox 425">
          <a:extLst>
            <a:ext uri="{FF2B5EF4-FFF2-40B4-BE49-F238E27FC236}">
              <a16:creationId xmlns:a16="http://schemas.microsoft.com/office/drawing/2014/main" id="{00000000-0008-0000-0300-0000AA010000}"/>
            </a:ext>
          </a:extLst>
        </xdr:cNvPr>
        <xdr:cNvSpPr txBox="1"/>
      </xdr:nvSpPr>
      <xdr:spPr>
        <a:xfrm>
          <a:off x="2453217" y="57033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15</xdr:row>
      <xdr:rowOff>200025</xdr:rowOff>
    </xdr:from>
    <xdr:ext cx="184731" cy="264560"/>
    <xdr:sp macro="" textlink="">
      <xdr:nvSpPr>
        <xdr:cNvPr id="427" name="TextBox 426">
          <a:extLst>
            <a:ext uri="{FF2B5EF4-FFF2-40B4-BE49-F238E27FC236}">
              <a16:creationId xmlns:a16="http://schemas.microsoft.com/office/drawing/2014/main" id="{00000000-0008-0000-0300-0000AB010000}"/>
            </a:ext>
          </a:extLst>
        </xdr:cNvPr>
        <xdr:cNvSpPr txBox="1"/>
      </xdr:nvSpPr>
      <xdr:spPr>
        <a:xfrm>
          <a:off x="2453217" y="57033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16</xdr:row>
      <xdr:rowOff>200025</xdr:rowOff>
    </xdr:from>
    <xdr:ext cx="184731" cy="264560"/>
    <xdr:sp macro="" textlink="">
      <xdr:nvSpPr>
        <xdr:cNvPr id="428" name="TextBox 427">
          <a:extLst>
            <a:ext uri="{FF2B5EF4-FFF2-40B4-BE49-F238E27FC236}">
              <a16:creationId xmlns:a16="http://schemas.microsoft.com/office/drawing/2014/main" id="{00000000-0008-0000-0300-0000AC010000}"/>
            </a:ext>
          </a:extLst>
        </xdr:cNvPr>
        <xdr:cNvSpPr txBox="1"/>
      </xdr:nvSpPr>
      <xdr:spPr>
        <a:xfrm>
          <a:off x="2453217" y="6137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16</xdr:row>
      <xdr:rowOff>200025</xdr:rowOff>
    </xdr:from>
    <xdr:ext cx="184731" cy="264560"/>
    <xdr:sp macro="" textlink="">
      <xdr:nvSpPr>
        <xdr:cNvPr id="429" name="TextBox 428">
          <a:extLst>
            <a:ext uri="{FF2B5EF4-FFF2-40B4-BE49-F238E27FC236}">
              <a16:creationId xmlns:a16="http://schemas.microsoft.com/office/drawing/2014/main" id="{00000000-0008-0000-0300-0000AD010000}"/>
            </a:ext>
          </a:extLst>
        </xdr:cNvPr>
        <xdr:cNvSpPr txBox="1"/>
      </xdr:nvSpPr>
      <xdr:spPr>
        <a:xfrm>
          <a:off x="2453217" y="6137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16</xdr:row>
      <xdr:rowOff>200025</xdr:rowOff>
    </xdr:from>
    <xdr:ext cx="184731" cy="264560"/>
    <xdr:sp macro="" textlink="">
      <xdr:nvSpPr>
        <xdr:cNvPr id="430" name="TextBox 429">
          <a:extLst>
            <a:ext uri="{FF2B5EF4-FFF2-40B4-BE49-F238E27FC236}">
              <a16:creationId xmlns:a16="http://schemas.microsoft.com/office/drawing/2014/main" id="{00000000-0008-0000-0300-0000AE010000}"/>
            </a:ext>
          </a:extLst>
        </xdr:cNvPr>
        <xdr:cNvSpPr txBox="1"/>
      </xdr:nvSpPr>
      <xdr:spPr>
        <a:xfrm>
          <a:off x="2453217" y="6137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16</xdr:row>
      <xdr:rowOff>200025</xdr:rowOff>
    </xdr:from>
    <xdr:ext cx="184731" cy="264560"/>
    <xdr:sp macro="" textlink="">
      <xdr:nvSpPr>
        <xdr:cNvPr id="431" name="TextBox 430">
          <a:extLst>
            <a:ext uri="{FF2B5EF4-FFF2-40B4-BE49-F238E27FC236}">
              <a16:creationId xmlns:a16="http://schemas.microsoft.com/office/drawing/2014/main" id="{00000000-0008-0000-0300-0000AF010000}"/>
            </a:ext>
          </a:extLst>
        </xdr:cNvPr>
        <xdr:cNvSpPr txBox="1"/>
      </xdr:nvSpPr>
      <xdr:spPr>
        <a:xfrm>
          <a:off x="2453217" y="6137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16</xdr:row>
      <xdr:rowOff>200025</xdr:rowOff>
    </xdr:from>
    <xdr:ext cx="184731" cy="264560"/>
    <xdr:sp macro="" textlink="">
      <xdr:nvSpPr>
        <xdr:cNvPr id="432" name="TextBox 431">
          <a:extLst>
            <a:ext uri="{FF2B5EF4-FFF2-40B4-BE49-F238E27FC236}">
              <a16:creationId xmlns:a16="http://schemas.microsoft.com/office/drawing/2014/main" id="{00000000-0008-0000-0300-0000B0010000}"/>
            </a:ext>
          </a:extLst>
        </xdr:cNvPr>
        <xdr:cNvSpPr txBox="1"/>
      </xdr:nvSpPr>
      <xdr:spPr>
        <a:xfrm>
          <a:off x="2453217" y="6137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16</xdr:row>
      <xdr:rowOff>200025</xdr:rowOff>
    </xdr:from>
    <xdr:ext cx="184731" cy="264560"/>
    <xdr:sp macro="" textlink="">
      <xdr:nvSpPr>
        <xdr:cNvPr id="433" name="TextBox 432">
          <a:extLst>
            <a:ext uri="{FF2B5EF4-FFF2-40B4-BE49-F238E27FC236}">
              <a16:creationId xmlns:a16="http://schemas.microsoft.com/office/drawing/2014/main" id="{00000000-0008-0000-0300-0000B1010000}"/>
            </a:ext>
          </a:extLst>
        </xdr:cNvPr>
        <xdr:cNvSpPr txBox="1"/>
      </xdr:nvSpPr>
      <xdr:spPr>
        <a:xfrm>
          <a:off x="2453217" y="6137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16</xdr:row>
      <xdr:rowOff>200025</xdr:rowOff>
    </xdr:from>
    <xdr:ext cx="184731" cy="264560"/>
    <xdr:sp macro="" textlink="">
      <xdr:nvSpPr>
        <xdr:cNvPr id="434" name="TextBox 433">
          <a:extLst>
            <a:ext uri="{FF2B5EF4-FFF2-40B4-BE49-F238E27FC236}">
              <a16:creationId xmlns:a16="http://schemas.microsoft.com/office/drawing/2014/main" id="{00000000-0008-0000-0300-0000B2010000}"/>
            </a:ext>
          </a:extLst>
        </xdr:cNvPr>
        <xdr:cNvSpPr txBox="1"/>
      </xdr:nvSpPr>
      <xdr:spPr>
        <a:xfrm>
          <a:off x="2453217" y="6137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16</xdr:row>
      <xdr:rowOff>200025</xdr:rowOff>
    </xdr:from>
    <xdr:ext cx="184731" cy="264560"/>
    <xdr:sp macro="" textlink="">
      <xdr:nvSpPr>
        <xdr:cNvPr id="435" name="TextBox 434">
          <a:extLst>
            <a:ext uri="{FF2B5EF4-FFF2-40B4-BE49-F238E27FC236}">
              <a16:creationId xmlns:a16="http://schemas.microsoft.com/office/drawing/2014/main" id="{00000000-0008-0000-0300-0000B3010000}"/>
            </a:ext>
          </a:extLst>
        </xdr:cNvPr>
        <xdr:cNvSpPr txBox="1"/>
      </xdr:nvSpPr>
      <xdr:spPr>
        <a:xfrm>
          <a:off x="2453217" y="6137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15</xdr:row>
      <xdr:rowOff>200025</xdr:rowOff>
    </xdr:from>
    <xdr:ext cx="184731" cy="264560"/>
    <xdr:sp macro="" textlink="">
      <xdr:nvSpPr>
        <xdr:cNvPr id="436" name="TextBox 435">
          <a:extLst>
            <a:ext uri="{FF2B5EF4-FFF2-40B4-BE49-F238E27FC236}">
              <a16:creationId xmlns:a16="http://schemas.microsoft.com/office/drawing/2014/main" id="{00000000-0008-0000-0300-0000B4010000}"/>
            </a:ext>
          </a:extLst>
        </xdr:cNvPr>
        <xdr:cNvSpPr txBox="1"/>
      </xdr:nvSpPr>
      <xdr:spPr>
        <a:xfrm>
          <a:off x="2453217" y="57033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15</xdr:row>
      <xdr:rowOff>200025</xdr:rowOff>
    </xdr:from>
    <xdr:ext cx="184731" cy="264560"/>
    <xdr:sp macro="" textlink="">
      <xdr:nvSpPr>
        <xdr:cNvPr id="437" name="TextBox 436">
          <a:extLst>
            <a:ext uri="{FF2B5EF4-FFF2-40B4-BE49-F238E27FC236}">
              <a16:creationId xmlns:a16="http://schemas.microsoft.com/office/drawing/2014/main" id="{00000000-0008-0000-0300-0000B5010000}"/>
            </a:ext>
          </a:extLst>
        </xdr:cNvPr>
        <xdr:cNvSpPr txBox="1"/>
      </xdr:nvSpPr>
      <xdr:spPr>
        <a:xfrm>
          <a:off x="2453217" y="57033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15</xdr:row>
      <xdr:rowOff>200025</xdr:rowOff>
    </xdr:from>
    <xdr:ext cx="184731" cy="264560"/>
    <xdr:sp macro="" textlink="">
      <xdr:nvSpPr>
        <xdr:cNvPr id="438" name="TextBox 437">
          <a:extLst>
            <a:ext uri="{FF2B5EF4-FFF2-40B4-BE49-F238E27FC236}">
              <a16:creationId xmlns:a16="http://schemas.microsoft.com/office/drawing/2014/main" id="{00000000-0008-0000-0300-0000B6010000}"/>
            </a:ext>
          </a:extLst>
        </xdr:cNvPr>
        <xdr:cNvSpPr txBox="1"/>
      </xdr:nvSpPr>
      <xdr:spPr>
        <a:xfrm>
          <a:off x="2453217" y="57033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15</xdr:row>
      <xdr:rowOff>200025</xdr:rowOff>
    </xdr:from>
    <xdr:ext cx="184731" cy="264560"/>
    <xdr:sp macro="" textlink="">
      <xdr:nvSpPr>
        <xdr:cNvPr id="439" name="TextBox 438">
          <a:extLst>
            <a:ext uri="{FF2B5EF4-FFF2-40B4-BE49-F238E27FC236}">
              <a16:creationId xmlns:a16="http://schemas.microsoft.com/office/drawing/2014/main" id="{00000000-0008-0000-0300-0000B7010000}"/>
            </a:ext>
          </a:extLst>
        </xdr:cNvPr>
        <xdr:cNvSpPr txBox="1"/>
      </xdr:nvSpPr>
      <xdr:spPr>
        <a:xfrm>
          <a:off x="2453217" y="57033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15</xdr:row>
      <xdr:rowOff>200025</xdr:rowOff>
    </xdr:from>
    <xdr:ext cx="184731" cy="264560"/>
    <xdr:sp macro="" textlink="">
      <xdr:nvSpPr>
        <xdr:cNvPr id="440" name="TextBox 439">
          <a:extLst>
            <a:ext uri="{FF2B5EF4-FFF2-40B4-BE49-F238E27FC236}">
              <a16:creationId xmlns:a16="http://schemas.microsoft.com/office/drawing/2014/main" id="{00000000-0008-0000-0300-0000B8010000}"/>
            </a:ext>
          </a:extLst>
        </xdr:cNvPr>
        <xdr:cNvSpPr txBox="1"/>
      </xdr:nvSpPr>
      <xdr:spPr>
        <a:xfrm>
          <a:off x="2453217" y="57033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15</xdr:row>
      <xdr:rowOff>200025</xdr:rowOff>
    </xdr:from>
    <xdr:ext cx="184731" cy="264560"/>
    <xdr:sp macro="" textlink="">
      <xdr:nvSpPr>
        <xdr:cNvPr id="441" name="TextBox 440">
          <a:extLst>
            <a:ext uri="{FF2B5EF4-FFF2-40B4-BE49-F238E27FC236}">
              <a16:creationId xmlns:a16="http://schemas.microsoft.com/office/drawing/2014/main" id="{00000000-0008-0000-0300-0000B9010000}"/>
            </a:ext>
          </a:extLst>
        </xdr:cNvPr>
        <xdr:cNvSpPr txBox="1"/>
      </xdr:nvSpPr>
      <xdr:spPr>
        <a:xfrm>
          <a:off x="2453217" y="57033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15</xdr:row>
      <xdr:rowOff>200025</xdr:rowOff>
    </xdr:from>
    <xdr:ext cx="184731" cy="264560"/>
    <xdr:sp macro="" textlink="">
      <xdr:nvSpPr>
        <xdr:cNvPr id="442" name="TextBox 441">
          <a:extLst>
            <a:ext uri="{FF2B5EF4-FFF2-40B4-BE49-F238E27FC236}">
              <a16:creationId xmlns:a16="http://schemas.microsoft.com/office/drawing/2014/main" id="{00000000-0008-0000-0300-0000BA010000}"/>
            </a:ext>
          </a:extLst>
        </xdr:cNvPr>
        <xdr:cNvSpPr txBox="1"/>
      </xdr:nvSpPr>
      <xdr:spPr>
        <a:xfrm>
          <a:off x="2453217" y="57033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15</xdr:row>
      <xdr:rowOff>200025</xdr:rowOff>
    </xdr:from>
    <xdr:ext cx="184731" cy="264560"/>
    <xdr:sp macro="" textlink="">
      <xdr:nvSpPr>
        <xdr:cNvPr id="443" name="TextBox 442">
          <a:extLst>
            <a:ext uri="{FF2B5EF4-FFF2-40B4-BE49-F238E27FC236}">
              <a16:creationId xmlns:a16="http://schemas.microsoft.com/office/drawing/2014/main" id="{00000000-0008-0000-0300-0000BB010000}"/>
            </a:ext>
          </a:extLst>
        </xdr:cNvPr>
        <xdr:cNvSpPr txBox="1"/>
      </xdr:nvSpPr>
      <xdr:spPr>
        <a:xfrm>
          <a:off x="2453217" y="57033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15</xdr:row>
      <xdr:rowOff>200025</xdr:rowOff>
    </xdr:from>
    <xdr:ext cx="184731" cy="264560"/>
    <xdr:sp macro="" textlink="">
      <xdr:nvSpPr>
        <xdr:cNvPr id="444" name="TextBox 443">
          <a:extLst>
            <a:ext uri="{FF2B5EF4-FFF2-40B4-BE49-F238E27FC236}">
              <a16:creationId xmlns:a16="http://schemas.microsoft.com/office/drawing/2014/main" id="{00000000-0008-0000-0300-0000BC010000}"/>
            </a:ext>
          </a:extLst>
        </xdr:cNvPr>
        <xdr:cNvSpPr txBox="1"/>
      </xdr:nvSpPr>
      <xdr:spPr>
        <a:xfrm>
          <a:off x="2453217" y="57033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15</xdr:row>
      <xdr:rowOff>200025</xdr:rowOff>
    </xdr:from>
    <xdr:ext cx="184731" cy="264560"/>
    <xdr:sp macro="" textlink="">
      <xdr:nvSpPr>
        <xdr:cNvPr id="445" name="TextBox 444">
          <a:extLst>
            <a:ext uri="{FF2B5EF4-FFF2-40B4-BE49-F238E27FC236}">
              <a16:creationId xmlns:a16="http://schemas.microsoft.com/office/drawing/2014/main" id="{00000000-0008-0000-0300-0000BD010000}"/>
            </a:ext>
          </a:extLst>
        </xdr:cNvPr>
        <xdr:cNvSpPr txBox="1"/>
      </xdr:nvSpPr>
      <xdr:spPr>
        <a:xfrm>
          <a:off x="2453217" y="57033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15</xdr:row>
      <xdr:rowOff>200025</xdr:rowOff>
    </xdr:from>
    <xdr:ext cx="184731" cy="264560"/>
    <xdr:sp macro="" textlink="">
      <xdr:nvSpPr>
        <xdr:cNvPr id="446" name="TextBox 445">
          <a:extLst>
            <a:ext uri="{FF2B5EF4-FFF2-40B4-BE49-F238E27FC236}">
              <a16:creationId xmlns:a16="http://schemas.microsoft.com/office/drawing/2014/main" id="{00000000-0008-0000-0300-0000BE010000}"/>
            </a:ext>
          </a:extLst>
        </xdr:cNvPr>
        <xdr:cNvSpPr txBox="1"/>
      </xdr:nvSpPr>
      <xdr:spPr>
        <a:xfrm>
          <a:off x="2453217" y="57033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15</xdr:row>
      <xdr:rowOff>200025</xdr:rowOff>
    </xdr:from>
    <xdr:ext cx="184731" cy="264560"/>
    <xdr:sp macro="" textlink="">
      <xdr:nvSpPr>
        <xdr:cNvPr id="447" name="TextBox 446">
          <a:extLst>
            <a:ext uri="{FF2B5EF4-FFF2-40B4-BE49-F238E27FC236}">
              <a16:creationId xmlns:a16="http://schemas.microsoft.com/office/drawing/2014/main" id="{00000000-0008-0000-0300-0000BF010000}"/>
            </a:ext>
          </a:extLst>
        </xdr:cNvPr>
        <xdr:cNvSpPr txBox="1"/>
      </xdr:nvSpPr>
      <xdr:spPr>
        <a:xfrm>
          <a:off x="2453217" y="57033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15</xdr:row>
      <xdr:rowOff>200025</xdr:rowOff>
    </xdr:from>
    <xdr:ext cx="184731" cy="264560"/>
    <xdr:sp macro="" textlink="">
      <xdr:nvSpPr>
        <xdr:cNvPr id="448" name="TextBox 447">
          <a:extLst>
            <a:ext uri="{FF2B5EF4-FFF2-40B4-BE49-F238E27FC236}">
              <a16:creationId xmlns:a16="http://schemas.microsoft.com/office/drawing/2014/main" id="{00000000-0008-0000-0300-0000C0010000}"/>
            </a:ext>
          </a:extLst>
        </xdr:cNvPr>
        <xdr:cNvSpPr txBox="1"/>
      </xdr:nvSpPr>
      <xdr:spPr>
        <a:xfrm>
          <a:off x="2453217" y="57033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15</xdr:row>
      <xdr:rowOff>200025</xdr:rowOff>
    </xdr:from>
    <xdr:ext cx="184731" cy="264560"/>
    <xdr:sp macro="" textlink="">
      <xdr:nvSpPr>
        <xdr:cNvPr id="449" name="TextBox 448">
          <a:extLst>
            <a:ext uri="{FF2B5EF4-FFF2-40B4-BE49-F238E27FC236}">
              <a16:creationId xmlns:a16="http://schemas.microsoft.com/office/drawing/2014/main" id="{00000000-0008-0000-0300-0000C1010000}"/>
            </a:ext>
          </a:extLst>
        </xdr:cNvPr>
        <xdr:cNvSpPr txBox="1"/>
      </xdr:nvSpPr>
      <xdr:spPr>
        <a:xfrm>
          <a:off x="2453217" y="57033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15</xdr:row>
      <xdr:rowOff>200025</xdr:rowOff>
    </xdr:from>
    <xdr:ext cx="184731" cy="264560"/>
    <xdr:sp macro="" textlink="">
      <xdr:nvSpPr>
        <xdr:cNvPr id="450" name="TextBox 449">
          <a:extLst>
            <a:ext uri="{FF2B5EF4-FFF2-40B4-BE49-F238E27FC236}">
              <a16:creationId xmlns:a16="http://schemas.microsoft.com/office/drawing/2014/main" id="{00000000-0008-0000-0300-0000C2010000}"/>
            </a:ext>
          </a:extLst>
        </xdr:cNvPr>
        <xdr:cNvSpPr txBox="1"/>
      </xdr:nvSpPr>
      <xdr:spPr>
        <a:xfrm>
          <a:off x="2453217" y="57033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15</xdr:row>
      <xdr:rowOff>200025</xdr:rowOff>
    </xdr:from>
    <xdr:ext cx="184731" cy="264560"/>
    <xdr:sp macro="" textlink="">
      <xdr:nvSpPr>
        <xdr:cNvPr id="451" name="TextBox 450">
          <a:extLst>
            <a:ext uri="{FF2B5EF4-FFF2-40B4-BE49-F238E27FC236}">
              <a16:creationId xmlns:a16="http://schemas.microsoft.com/office/drawing/2014/main" id="{00000000-0008-0000-0300-0000C3010000}"/>
            </a:ext>
          </a:extLst>
        </xdr:cNvPr>
        <xdr:cNvSpPr txBox="1"/>
      </xdr:nvSpPr>
      <xdr:spPr>
        <a:xfrm>
          <a:off x="2453217" y="57033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16</xdr:row>
      <xdr:rowOff>200025</xdr:rowOff>
    </xdr:from>
    <xdr:ext cx="184731" cy="264560"/>
    <xdr:sp macro="" textlink="">
      <xdr:nvSpPr>
        <xdr:cNvPr id="452" name="TextBox 451">
          <a:extLst>
            <a:ext uri="{FF2B5EF4-FFF2-40B4-BE49-F238E27FC236}">
              <a16:creationId xmlns:a16="http://schemas.microsoft.com/office/drawing/2014/main" id="{00000000-0008-0000-0300-0000C4010000}"/>
            </a:ext>
          </a:extLst>
        </xdr:cNvPr>
        <xdr:cNvSpPr txBox="1"/>
      </xdr:nvSpPr>
      <xdr:spPr>
        <a:xfrm>
          <a:off x="2453217" y="6137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16</xdr:row>
      <xdr:rowOff>200025</xdr:rowOff>
    </xdr:from>
    <xdr:ext cx="184731" cy="264560"/>
    <xdr:sp macro="" textlink="">
      <xdr:nvSpPr>
        <xdr:cNvPr id="453" name="TextBox 452">
          <a:extLst>
            <a:ext uri="{FF2B5EF4-FFF2-40B4-BE49-F238E27FC236}">
              <a16:creationId xmlns:a16="http://schemas.microsoft.com/office/drawing/2014/main" id="{00000000-0008-0000-0300-0000C5010000}"/>
            </a:ext>
          </a:extLst>
        </xdr:cNvPr>
        <xdr:cNvSpPr txBox="1"/>
      </xdr:nvSpPr>
      <xdr:spPr>
        <a:xfrm>
          <a:off x="2453217" y="6137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16</xdr:row>
      <xdr:rowOff>200025</xdr:rowOff>
    </xdr:from>
    <xdr:ext cx="184731" cy="264560"/>
    <xdr:sp macro="" textlink="">
      <xdr:nvSpPr>
        <xdr:cNvPr id="454" name="TextBox 453">
          <a:extLst>
            <a:ext uri="{FF2B5EF4-FFF2-40B4-BE49-F238E27FC236}">
              <a16:creationId xmlns:a16="http://schemas.microsoft.com/office/drawing/2014/main" id="{00000000-0008-0000-0300-0000C6010000}"/>
            </a:ext>
          </a:extLst>
        </xdr:cNvPr>
        <xdr:cNvSpPr txBox="1"/>
      </xdr:nvSpPr>
      <xdr:spPr>
        <a:xfrm>
          <a:off x="2453217" y="6137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16</xdr:row>
      <xdr:rowOff>200025</xdr:rowOff>
    </xdr:from>
    <xdr:ext cx="184731" cy="264560"/>
    <xdr:sp macro="" textlink="">
      <xdr:nvSpPr>
        <xdr:cNvPr id="455" name="TextBox 454">
          <a:extLst>
            <a:ext uri="{FF2B5EF4-FFF2-40B4-BE49-F238E27FC236}">
              <a16:creationId xmlns:a16="http://schemas.microsoft.com/office/drawing/2014/main" id="{00000000-0008-0000-0300-0000C7010000}"/>
            </a:ext>
          </a:extLst>
        </xdr:cNvPr>
        <xdr:cNvSpPr txBox="1"/>
      </xdr:nvSpPr>
      <xdr:spPr>
        <a:xfrm>
          <a:off x="2453217" y="6137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16</xdr:row>
      <xdr:rowOff>200025</xdr:rowOff>
    </xdr:from>
    <xdr:ext cx="184731" cy="264560"/>
    <xdr:sp macro="" textlink="">
      <xdr:nvSpPr>
        <xdr:cNvPr id="456" name="TextBox 455">
          <a:extLst>
            <a:ext uri="{FF2B5EF4-FFF2-40B4-BE49-F238E27FC236}">
              <a16:creationId xmlns:a16="http://schemas.microsoft.com/office/drawing/2014/main" id="{00000000-0008-0000-0300-0000C8010000}"/>
            </a:ext>
          </a:extLst>
        </xdr:cNvPr>
        <xdr:cNvSpPr txBox="1"/>
      </xdr:nvSpPr>
      <xdr:spPr>
        <a:xfrm>
          <a:off x="2453217" y="6137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16</xdr:row>
      <xdr:rowOff>200025</xdr:rowOff>
    </xdr:from>
    <xdr:ext cx="184731" cy="264560"/>
    <xdr:sp macro="" textlink="">
      <xdr:nvSpPr>
        <xdr:cNvPr id="457" name="TextBox 456">
          <a:extLst>
            <a:ext uri="{FF2B5EF4-FFF2-40B4-BE49-F238E27FC236}">
              <a16:creationId xmlns:a16="http://schemas.microsoft.com/office/drawing/2014/main" id="{00000000-0008-0000-0300-0000C9010000}"/>
            </a:ext>
          </a:extLst>
        </xdr:cNvPr>
        <xdr:cNvSpPr txBox="1"/>
      </xdr:nvSpPr>
      <xdr:spPr>
        <a:xfrm>
          <a:off x="2453217" y="6137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16</xdr:row>
      <xdr:rowOff>200025</xdr:rowOff>
    </xdr:from>
    <xdr:ext cx="184731" cy="264560"/>
    <xdr:sp macro="" textlink="">
      <xdr:nvSpPr>
        <xdr:cNvPr id="458" name="TextBox 457">
          <a:extLst>
            <a:ext uri="{FF2B5EF4-FFF2-40B4-BE49-F238E27FC236}">
              <a16:creationId xmlns:a16="http://schemas.microsoft.com/office/drawing/2014/main" id="{00000000-0008-0000-0300-0000CA010000}"/>
            </a:ext>
          </a:extLst>
        </xdr:cNvPr>
        <xdr:cNvSpPr txBox="1"/>
      </xdr:nvSpPr>
      <xdr:spPr>
        <a:xfrm>
          <a:off x="2453217" y="6137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16</xdr:row>
      <xdr:rowOff>200025</xdr:rowOff>
    </xdr:from>
    <xdr:ext cx="184731" cy="264560"/>
    <xdr:sp macro="" textlink="">
      <xdr:nvSpPr>
        <xdr:cNvPr id="459" name="TextBox 458">
          <a:extLst>
            <a:ext uri="{FF2B5EF4-FFF2-40B4-BE49-F238E27FC236}">
              <a16:creationId xmlns:a16="http://schemas.microsoft.com/office/drawing/2014/main" id="{00000000-0008-0000-0300-0000CB010000}"/>
            </a:ext>
          </a:extLst>
        </xdr:cNvPr>
        <xdr:cNvSpPr txBox="1"/>
      </xdr:nvSpPr>
      <xdr:spPr>
        <a:xfrm>
          <a:off x="2453217" y="6137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16</xdr:row>
      <xdr:rowOff>200025</xdr:rowOff>
    </xdr:from>
    <xdr:ext cx="184731" cy="264560"/>
    <xdr:sp macro="" textlink="">
      <xdr:nvSpPr>
        <xdr:cNvPr id="460" name="TextBox 459">
          <a:extLst>
            <a:ext uri="{FF2B5EF4-FFF2-40B4-BE49-F238E27FC236}">
              <a16:creationId xmlns:a16="http://schemas.microsoft.com/office/drawing/2014/main" id="{00000000-0008-0000-0300-0000CC010000}"/>
            </a:ext>
          </a:extLst>
        </xdr:cNvPr>
        <xdr:cNvSpPr txBox="1"/>
      </xdr:nvSpPr>
      <xdr:spPr>
        <a:xfrm>
          <a:off x="2453217" y="6137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16</xdr:row>
      <xdr:rowOff>200025</xdr:rowOff>
    </xdr:from>
    <xdr:ext cx="184731" cy="264560"/>
    <xdr:sp macro="" textlink="">
      <xdr:nvSpPr>
        <xdr:cNvPr id="461" name="TextBox 460">
          <a:extLst>
            <a:ext uri="{FF2B5EF4-FFF2-40B4-BE49-F238E27FC236}">
              <a16:creationId xmlns:a16="http://schemas.microsoft.com/office/drawing/2014/main" id="{00000000-0008-0000-0300-0000CD010000}"/>
            </a:ext>
          </a:extLst>
        </xdr:cNvPr>
        <xdr:cNvSpPr txBox="1"/>
      </xdr:nvSpPr>
      <xdr:spPr>
        <a:xfrm>
          <a:off x="2453217" y="6137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16</xdr:row>
      <xdr:rowOff>200025</xdr:rowOff>
    </xdr:from>
    <xdr:ext cx="184731" cy="264560"/>
    <xdr:sp macro="" textlink="">
      <xdr:nvSpPr>
        <xdr:cNvPr id="462" name="TextBox 461">
          <a:extLst>
            <a:ext uri="{FF2B5EF4-FFF2-40B4-BE49-F238E27FC236}">
              <a16:creationId xmlns:a16="http://schemas.microsoft.com/office/drawing/2014/main" id="{00000000-0008-0000-0300-0000CE010000}"/>
            </a:ext>
          </a:extLst>
        </xdr:cNvPr>
        <xdr:cNvSpPr txBox="1"/>
      </xdr:nvSpPr>
      <xdr:spPr>
        <a:xfrm>
          <a:off x="2453217" y="6137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16</xdr:row>
      <xdr:rowOff>200025</xdr:rowOff>
    </xdr:from>
    <xdr:ext cx="184731" cy="264560"/>
    <xdr:sp macro="" textlink="">
      <xdr:nvSpPr>
        <xdr:cNvPr id="463" name="TextBox 462">
          <a:extLst>
            <a:ext uri="{FF2B5EF4-FFF2-40B4-BE49-F238E27FC236}">
              <a16:creationId xmlns:a16="http://schemas.microsoft.com/office/drawing/2014/main" id="{00000000-0008-0000-0300-0000CF010000}"/>
            </a:ext>
          </a:extLst>
        </xdr:cNvPr>
        <xdr:cNvSpPr txBox="1"/>
      </xdr:nvSpPr>
      <xdr:spPr>
        <a:xfrm>
          <a:off x="2453217" y="6137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16</xdr:row>
      <xdr:rowOff>200025</xdr:rowOff>
    </xdr:from>
    <xdr:ext cx="184731" cy="264560"/>
    <xdr:sp macro="" textlink="">
      <xdr:nvSpPr>
        <xdr:cNvPr id="464" name="TextBox 463">
          <a:extLst>
            <a:ext uri="{FF2B5EF4-FFF2-40B4-BE49-F238E27FC236}">
              <a16:creationId xmlns:a16="http://schemas.microsoft.com/office/drawing/2014/main" id="{00000000-0008-0000-0300-0000D0010000}"/>
            </a:ext>
          </a:extLst>
        </xdr:cNvPr>
        <xdr:cNvSpPr txBox="1"/>
      </xdr:nvSpPr>
      <xdr:spPr>
        <a:xfrm>
          <a:off x="2453217" y="6137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16</xdr:row>
      <xdr:rowOff>200025</xdr:rowOff>
    </xdr:from>
    <xdr:ext cx="184731" cy="264560"/>
    <xdr:sp macro="" textlink="">
      <xdr:nvSpPr>
        <xdr:cNvPr id="465" name="TextBox 464">
          <a:extLst>
            <a:ext uri="{FF2B5EF4-FFF2-40B4-BE49-F238E27FC236}">
              <a16:creationId xmlns:a16="http://schemas.microsoft.com/office/drawing/2014/main" id="{00000000-0008-0000-0300-0000D1010000}"/>
            </a:ext>
          </a:extLst>
        </xdr:cNvPr>
        <xdr:cNvSpPr txBox="1"/>
      </xdr:nvSpPr>
      <xdr:spPr>
        <a:xfrm>
          <a:off x="2453217" y="6137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16</xdr:row>
      <xdr:rowOff>200025</xdr:rowOff>
    </xdr:from>
    <xdr:ext cx="184731" cy="264560"/>
    <xdr:sp macro="" textlink="">
      <xdr:nvSpPr>
        <xdr:cNvPr id="466" name="TextBox 465">
          <a:extLst>
            <a:ext uri="{FF2B5EF4-FFF2-40B4-BE49-F238E27FC236}">
              <a16:creationId xmlns:a16="http://schemas.microsoft.com/office/drawing/2014/main" id="{00000000-0008-0000-0300-0000D2010000}"/>
            </a:ext>
          </a:extLst>
        </xdr:cNvPr>
        <xdr:cNvSpPr txBox="1"/>
      </xdr:nvSpPr>
      <xdr:spPr>
        <a:xfrm>
          <a:off x="2453217" y="6137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16</xdr:row>
      <xdr:rowOff>200025</xdr:rowOff>
    </xdr:from>
    <xdr:ext cx="184731" cy="264560"/>
    <xdr:sp macro="" textlink="">
      <xdr:nvSpPr>
        <xdr:cNvPr id="467" name="TextBox 466">
          <a:extLst>
            <a:ext uri="{FF2B5EF4-FFF2-40B4-BE49-F238E27FC236}">
              <a16:creationId xmlns:a16="http://schemas.microsoft.com/office/drawing/2014/main" id="{00000000-0008-0000-0300-0000D3010000}"/>
            </a:ext>
          </a:extLst>
        </xdr:cNvPr>
        <xdr:cNvSpPr txBox="1"/>
      </xdr:nvSpPr>
      <xdr:spPr>
        <a:xfrm>
          <a:off x="2453217" y="6137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16</xdr:row>
      <xdr:rowOff>200025</xdr:rowOff>
    </xdr:from>
    <xdr:ext cx="184731" cy="264560"/>
    <xdr:sp macro="" textlink="">
      <xdr:nvSpPr>
        <xdr:cNvPr id="468" name="TextBox 467">
          <a:extLst>
            <a:ext uri="{FF2B5EF4-FFF2-40B4-BE49-F238E27FC236}">
              <a16:creationId xmlns:a16="http://schemas.microsoft.com/office/drawing/2014/main" id="{00000000-0008-0000-0300-0000D4010000}"/>
            </a:ext>
          </a:extLst>
        </xdr:cNvPr>
        <xdr:cNvSpPr txBox="1"/>
      </xdr:nvSpPr>
      <xdr:spPr>
        <a:xfrm>
          <a:off x="2453217" y="6137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16</xdr:row>
      <xdr:rowOff>200025</xdr:rowOff>
    </xdr:from>
    <xdr:ext cx="184731" cy="264560"/>
    <xdr:sp macro="" textlink="">
      <xdr:nvSpPr>
        <xdr:cNvPr id="469" name="TextBox 468">
          <a:extLst>
            <a:ext uri="{FF2B5EF4-FFF2-40B4-BE49-F238E27FC236}">
              <a16:creationId xmlns:a16="http://schemas.microsoft.com/office/drawing/2014/main" id="{00000000-0008-0000-0300-0000D5010000}"/>
            </a:ext>
          </a:extLst>
        </xdr:cNvPr>
        <xdr:cNvSpPr txBox="1"/>
      </xdr:nvSpPr>
      <xdr:spPr>
        <a:xfrm>
          <a:off x="2453217" y="6137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16</xdr:row>
      <xdr:rowOff>200025</xdr:rowOff>
    </xdr:from>
    <xdr:ext cx="184731" cy="264560"/>
    <xdr:sp macro="" textlink="">
      <xdr:nvSpPr>
        <xdr:cNvPr id="470" name="TextBox 469">
          <a:extLst>
            <a:ext uri="{FF2B5EF4-FFF2-40B4-BE49-F238E27FC236}">
              <a16:creationId xmlns:a16="http://schemas.microsoft.com/office/drawing/2014/main" id="{00000000-0008-0000-0300-0000D6010000}"/>
            </a:ext>
          </a:extLst>
        </xdr:cNvPr>
        <xdr:cNvSpPr txBox="1"/>
      </xdr:nvSpPr>
      <xdr:spPr>
        <a:xfrm>
          <a:off x="2453217" y="6137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16</xdr:row>
      <xdr:rowOff>200025</xdr:rowOff>
    </xdr:from>
    <xdr:ext cx="184731" cy="264560"/>
    <xdr:sp macro="" textlink="">
      <xdr:nvSpPr>
        <xdr:cNvPr id="471" name="TextBox 470">
          <a:extLst>
            <a:ext uri="{FF2B5EF4-FFF2-40B4-BE49-F238E27FC236}">
              <a16:creationId xmlns:a16="http://schemas.microsoft.com/office/drawing/2014/main" id="{00000000-0008-0000-0300-0000D7010000}"/>
            </a:ext>
          </a:extLst>
        </xdr:cNvPr>
        <xdr:cNvSpPr txBox="1"/>
      </xdr:nvSpPr>
      <xdr:spPr>
        <a:xfrm>
          <a:off x="2453217" y="6137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16</xdr:row>
      <xdr:rowOff>200025</xdr:rowOff>
    </xdr:from>
    <xdr:ext cx="184731" cy="264560"/>
    <xdr:sp macro="" textlink="">
      <xdr:nvSpPr>
        <xdr:cNvPr id="472" name="TextBox 471">
          <a:extLst>
            <a:ext uri="{FF2B5EF4-FFF2-40B4-BE49-F238E27FC236}">
              <a16:creationId xmlns:a16="http://schemas.microsoft.com/office/drawing/2014/main" id="{00000000-0008-0000-0300-0000D8010000}"/>
            </a:ext>
          </a:extLst>
        </xdr:cNvPr>
        <xdr:cNvSpPr txBox="1"/>
      </xdr:nvSpPr>
      <xdr:spPr>
        <a:xfrm>
          <a:off x="2453217" y="6137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16</xdr:row>
      <xdr:rowOff>200025</xdr:rowOff>
    </xdr:from>
    <xdr:ext cx="184731" cy="264560"/>
    <xdr:sp macro="" textlink="">
      <xdr:nvSpPr>
        <xdr:cNvPr id="473" name="TextBox 472">
          <a:extLst>
            <a:ext uri="{FF2B5EF4-FFF2-40B4-BE49-F238E27FC236}">
              <a16:creationId xmlns:a16="http://schemas.microsoft.com/office/drawing/2014/main" id="{00000000-0008-0000-0300-0000D9010000}"/>
            </a:ext>
          </a:extLst>
        </xdr:cNvPr>
        <xdr:cNvSpPr txBox="1"/>
      </xdr:nvSpPr>
      <xdr:spPr>
        <a:xfrm>
          <a:off x="2453217" y="6137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16</xdr:row>
      <xdr:rowOff>200025</xdr:rowOff>
    </xdr:from>
    <xdr:ext cx="184731" cy="264560"/>
    <xdr:sp macro="" textlink="">
      <xdr:nvSpPr>
        <xdr:cNvPr id="474" name="TextBox 473">
          <a:extLst>
            <a:ext uri="{FF2B5EF4-FFF2-40B4-BE49-F238E27FC236}">
              <a16:creationId xmlns:a16="http://schemas.microsoft.com/office/drawing/2014/main" id="{00000000-0008-0000-0300-0000DA010000}"/>
            </a:ext>
          </a:extLst>
        </xdr:cNvPr>
        <xdr:cNvSpPr txBox="1"/>
      </xdr:nvSpPr>
      <xdr:spPr>
        <a:xfrm>
          <a:off x="2453217" y="6137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16</xdr:row>
      <xdr:rowOff>200025</xdr:rowOff>
    </xdr:from>
    <xdr:ext cx="184731" cy="264560"/>
    <xdr:sp macro="" textlink="">
      <xdr:nvSpPr>
        <xdr:cNvPr id="475" name="TextBox 474">
          <a:extLst>
            <a:ext uri="{FF2B5EF4-FFF2-40B4-BE49-F238E27FC236}">
              <a16:creationId xmlns:a16="http://schemas.microsoft.com/office/drawing/2014/main" id="{00000000-0008-0000-0300-0000DB010000}"/>
            </a:ext>
          </a:extLst>
        </xdr:cNvPr>
        <xdr:cNvSpPr txBox="1"/>
      </xdr:nvSpPr>
      <xdr:spPr>
        <a:xfrm>
          <a:off x="2453217" y="6137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16</xdr:row>
      <xdr:rowOff>200025</xdr:rowOff>
    </xdr:from>
    <xdr:ext cx="184731" cy="264560"/>
    <xdr:sp macro="" textlink="">
      <xdr:nvSpPr>
        <xdr:cNvPr id="476" name="TextBox 475">
          <a:extLst>
            <a:ext uri="{FF2B5EF4-FFF2-40B4-BE49-F238E27FC236}">
              <a16:creationId xmlns:a16="http://schemas.microsoft.com/office/drawing/2014/main" id="{00000000-0008-0000-0300-0000DC010000}"/>
            </a:ext>
          </a:extLst>
        </xdr:cNvPr>
        <xdr:cNvSpPr txBox="1"/>
      </xdr:nvSpPr>
      <xdr:spPr>
        <a:xfrm>
          <a:off x="2453217" y="6137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16</xdr:row>
      <xdr:rowOff>200025</xdr:rowOff>
    </xdr:from>
    <xdr:ext cx="184731" cy="264560"/>
    <xdr:sp macro="" textlink="">
      <xdr:nvSpPr>
        <xdr:cNvPr id="477" name="TextBox 476">
          <a:extLst>
            <a:ext uri="{FF2B5EF4-FFF2-40B4-BE49-F238E27FC236}">
              <a16:creationId xmlns:a16="http://schemas.microsoft.com/office/drawing/2014/main" id="{00000000-0008-0000-0300-0000DD010000}"/>
            </a:ext>
          </a:extLst>
        </xdr:cNvPr>
        <xdr:cNvSpPr txBox="1"/>
      </xdr:nvSpPr>
      <xdr:spPr>
        <a:xfrm>
          <a:off x="2453217" y="6137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16</xdr:row>
      <xdr:rowOff>200025</xdr:rowOff>
    </xdr:from>
    <xdr:ext cx="184731" cy="264560"/>
    <xdr:sp macro="" textlink="">
      <xdr:nvSpPr>
        <xdr:cNvPr id="478" name="TextBox 477">
          <a:extLst>
            <a:ext uri="{FF2B5EF4-FFF2-40B4-BE49-F238E27FC236}">
              <a16:creationId xmlns:a16="http://schemas.microsoft.com/office/drawing/2014/main" id="{00000000-0008-0000-0300-0000DE010000}"/>
            </a:ext>
          </a:extLst>
        </xdr:cNvPr>
        <xdr:cNvSpPr txBox="1"/>
      </xdr:nvSpPr>
      <xdr:spPr>
        <a:xfrm>
          <a:off x="2453217" y="6137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16</xdr:row>
      <xdr:rowOff>200025</xdr:rowOff>
    </xdr:from>
    <xdr:ext cx="184731" cy="264560"/>
    <xdr:sp macro="" textlink="">
      <xdr:nvSpPr>
        <xdr:cNvPr id="479" name="TextBox 478">
          <a:extLst>
            <a:ext uri="{FF2B5EF4-FFF2-40B4-BE49-F238E27FC236}">
              <a16:creationId xmlns:a16="http://schemas.microsoft.com/office/drawing/2014/main" id="{00000000-0008-0000-0300-0000DF010000}"/>
            </a:ext>
          </a:extLst>
        </xdr:cNvPr>
        <xdr:cNvSpPr txBox="1"/>
      </xdr:nvSpPr>
      <xdr:spPr>
        <a:xfrm>
          <a:off x="2453217" y="6137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16</xdr:row>
      <xdr:rowOff>200025</xdr:rowOff>
    </xdr:from>
    <xdr:ext cx="184731" cy="264560"/>
    <xdr:sp macro="" textlink="">
      <xdr:nvSpPr>
        <xdr:cNvPr id="480" name="TextBox 479">
          <a:extLst>
            <a:ext uri="{FF2B5EF4-FFF2-40B4-BE49-F238E27FC236}">
              <a16:creationId xmlns:a16="http://schemas.microsoft.com/office/drawing/2014/main" id="{00000000-0008-0000-0300-0000E0010000}"/>
            </a:ext>
          </a:extLst>
        </xdr:cNvPr>
        <xdr:cNvSpPr txBox="1"/>
      </xdr:nvSpPr>
      <xdr:spPr>
        <a:xfrm>
          <a:off x="2453217" y="6137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16</xdr:row>
      <xdr:rowOff>200025</xdr:rowOff>
    </xdr:from>
    <xdr:ext cx="184731" cy="264560"/>
    <xdr:sp macro="" textlink="">
      <xdr:nvSpPr>
        <xdr:cNvPr id="481" name="TextBox 480">
          <a:extLst>
            <a:ext uri="{FF2B5EF4-FFF2-40B4-BE49-F238E27FC236}">
              <a16:creationId xmlns:a16="http://schemas.microsoft.com/office/drawing/2014/main" id="{00000000-0008-0000-0300-0000E1010000}"/>
            </a:ext>
          </a:extLst>
        </xdr:cNvPr>
        <xdr:cNvSpPr txBox="1"/>
      </xdr:nvSpPr>
      <xdr:spPr>
        <a:xfrm>
          <a:off x="2453217" y="6137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16</xdr:row>
      <xdr:rowOff>200025</xdr:rowOff>
    </xdr:from>
    <xdr:ext cx="184731" cy="264560"/>
    <xdr:sp macro="" textlink="">
      <xdr:nvSpPr>
        <xdr:cNvPr id="482" name="TextBox 481">
          <a:extLst>
            <a:ext uri="{FF2B5EF4-FFF2-40B4-BE49-F238E27FC236}">
              <a16:creationId xmlns:a16="http://schemas.microsoft.com/office/drawing/2014/main" id="{00000000-0008-0000-0300-0000E2010000}"/>
            </a:ext>
          </a:extLst>
        </xdr:cNvPr>
        <xdr:cNvSpPr txBox="1"/>
      </xdr:nvSpPr>
      <xdr:spPr>
        <a:xfrm>
          <a:off x="2453217" y="6137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16</xdr:row>
      <xdr:rowOff>200025</xdr:rowOff>
    </xdr:from>
    <xdr:ext cx="184731" cy="264560"/>
    <xdr:sp macro="" textlink="">
      <xdr:nvSpPr>
        <xdr:cNvPr id="483" name="TextBox 482">
          <a:extLst>
            <a:ext uri="{FF2B5EF4-FFF2-40B4-BE49-F238E27FC236}">
              <a16:creationId xmlns:a16="http://schemas.microsoft.com/office/drawing/2014/main" id="{00000000-0008-0000-0300-0000E3010000}"/>
            </a:ext>
          </a:extLst>
        </xdr:cNvPr>
        <xdr:cNvSpPr txBox="1"/>
      </xdr:nvSpPr>
      <xdr:spPr>
        <a:xfrm>
          <a:off x="2453217" y="6137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16</xdr:row>
      <xdr:rowOff>200025</xdr:rowOff>
    </xdr:from>
    <xdr:ext cx="184731" cy="264560"/>
    <xdr:sp macro="" textlink="">
      <xdr:nvSpPr>
        <xdr:cNvPr id="484" name="TextBox 483">
          <a:extLst>
            <a:ext uri="{FF2B5EF4-FFF2-40B4-BE49-F238E27FC236}">
              <a16:creationId xmlns:a16="http://schemas.microsoft.com/office/drawing/2014/main" id="{00000000-0008-0000-0300-0000E4010000}"/>
            </a:ext>
          </a:extLst>
        </xdr:cNvPr>
        <xdr:cNvSpPr txBox="1"/>
      </xdr:nvSpPr>
      <xdr:spPr>
        <a:xfrm>
          <a:off x="2453217" y="6137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16</xdr:row>
      <xdr:rowOff>200025</xdr:rowOff>
    </xdr:from>
    <xdr:ext cx="184731" cy="264560"/>
    <xdr:sp macro="" textlink="">
      <xdr:nvSpPr>
        <xdr:cNvPr id="485" name="TextBox 484">
          <a:extLst>
            <a:ext uri="{FF2B5EF4-FFF2-40B4-BE49-F238E27FC236}">
              <a16:creationId xmlns:a16="http://schemas.microsoft.com/office/drawing/2014/main" id="{00000000-0008-0000-0300-0000E5010000}"/>
            </a:ext>
          </a:extLst>
        </xdr:cNvPr>
        <xdr:cNvSpPr txBox="1"/>
      </xdr:nvSpPr>
      <xdr:spPr>
        <a:xfrm>
          <a:off x="2453217" y="6137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16</xdr:row>
      <xdr:rowOff>200025</xdr:rowOff>
    </xdr:from>
    <xdr:ext cx="184731" cy="264560"/>
    <xdr:sp macro="" textlink="">
      <xdr:nvSpPr>
        <xdr:cNvPr id="486" name="TextBox 485">
          <a:extLst>
            <a:ext uri="{FF2B5EF4-FFF2-40B4-BE49-F238E27FC236}">
              <a16:creationId xmlns:a16="http://schemas.microsoft.com/office/drawing/2014/main" id="{00000000-0008-0000-0300-0000E6010000}"/>
            </a:ext>
          </a:extLst>
        </xdr:cNvPr>
        <xdr:cNvSpPr txBox="1"/>
      </xdr:nvSpPr>
      <xdr:spPr>
        <a:xfrm>
          <a:off x="2453217" y="6137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16</xdr:row>
      <xdr:rowOff>200025</xdr:rowOff>
    </xdr:from>
    <xdr:ext cx="184731" cy="264560"/>
    <xdr:sp macro="" textlink="">
      <xdr:nvSpPr>
        <xdr:cNvPr id="487" name="TextBox 486">
          <a:extLst>
            <a:ext uri="{FF2B5EF4-FFF2-40B4-BE49-F238E27FC236}">
              <a16:creationId xmlns:a16="http://schemas.microsoft.com/office/drawing/2014/main" id="{00000000-0008-0000-0300-0000E7010000}"/>
            </a:ext>
          </a:extLst>
        </xdr:cNvPr>
        <xdr:cNvSpPr txBox="1"/>
      </xdr:nvSpPr>
      <xdr:spPr>
        <a:xfrm>
          <a:off x="2453217" y="6137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16</xdr:row>
      <xdr:rowOff>200025</xdr:rowOff>
    </xdr:from>
    <xdr:ext cx="184731" cy="264560"/>
    <xdr:sp macro="" textlink="">
      <xdr:nvSpPr>
        <xdr:cNvPr id="488" name="TextBox 487">
          <a:extLst>
            <a:ext uri="{FF2B5EF4-FFF2-40B4-BE49-F238E27FC236}">
              <a16:creationId xmlns:a16="http://schemas.microsoft.com/office/drawing/2014/main" id="{00000000-0008-0000-0300-0000E8010000}"/>
            </a:ext>
          </a:extLst>
        </xdr:cNvPr>
        <xdr:cNvSpPr txBox="1"/>
      </xdr:nvSpPr>
      <xdr:spPr>
        <a:xfrm>
          <a:off x="2453217" y="6137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16</xdr:row>
      <xdr:rowOff>200025</xdr:rowOff>
    </xdr:from>
    <xdr:ext cx="184731" cy="264560"/>
    <xdr:sp macro="" textlink="">
      <xdr:nvSpPr>
        <xdr:cNvPr id="489" name="TextBox 488">
          <a:extLst>
            <a:ext uri="{FF2B5EF4-FFF2-40B4-BE49-F238E27FC236}">
              <a16:creationId xmlns:a16="http://schemas.microsoft.com/office/drawing/2014/main" id="{00000000-0008-0000-0300-0000E9010000}"/>
            </a:ext>
          </a:extLst>
        </xdr:cNvPr>
        <xdr:cNvSpPr txBox="1"/>
      </xdr:nvSpPr>
      <xdr:spPr>
        <a:xfrm>
          <a:off x="2453217" y="6137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16</xdr:row>
      <xdr:rowOff>200025</xdr:rowOff>
    </xdr:from>
    <xdr:ext cx="184731" cy="264560"/>
    <xdr:sp macro="" textlink="">
      <xdr:nvSpPr>
        <xdr:cNvPr id="490" name="TextBox 489">
          <a:extLst>
            <a:ext uri="{FF2B5EF4-FFF2-40B4-BE49-F238E27FC236}">
              <a16:creationId xmlns:a16="http://schemas.microsoft.com/office/drawing/2014/main" id="{00000000-0008-0000-0300-0000EA010000}"/>
            </a:ext>
          </a:extLst>
        </xdr:cNvPr>
        <xdr:cNvSpPr txBox="1"/>
      </xdr:nvSpPr>
      <xdr:spPr>
        <a:xfrm>
          <a:off x="2453217" y="6137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16</xdr:row>
      <xdr:rowOff>200025</xdr:rowOff>
    </xdr:from>
    <xdr:ext cx="184731" cy="264560"/>
    <xdr:sp macro="" textlink="">
      <xdr:nvSpPr>
        <xdr:cNvPr id="491" name="TextBox 490">
          <a:extLst>
            <a:ext uri="{FF2B5EF4-FFF2-40B4-BE49-F238E27FC236}">
              <a16:creationId xmlns:a16="http://schemas.microsoft.com/office/drawing/2014/main" id="{00000000-0008-0000-0300-0000EB010000}"/>
            </a:ext>
          </a:extLst>
        </xdr:cNvPr>
        <xdr:cNvSpPr txBox="1"/>
      </xdr:nvSpPr>
      <xdr:spPr>
        <a:xfrm>
          <a:off x="2453217" y="6137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16</xdr:row>
      <xdr:rowOff>200025</xdr:rowOff>
    </xdr:from>
    <xdr:ext cx="184731" cy="264560"/>
    <xdr:sp macro="" textlink="">
      <xdr:nvSpPr>
        <xdr:cNvPr id="492" name="TextBox 491">
          <a:extLst>
            <a:ext uri="{FF2B5EF4-FFF2-40B4-BE49-F238E27FC236}">
              <a16:creationId xmlns:a16="http://schemas.microsoft.com/office/drawing/2014/main" id="{00000000-0008-0000-0300-0000EC010000}"/>
            </a:ext>
          </a:extLst>
        </xdr:cNvPr>
        <xdr:cNvSpPr txBox="1"/>
      </xdr:nvSpPr>
      <xdr:spPr>
        <a:xfrm>
          <a:off x="2453217" y="6137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16</xdr:row>
      <xdr:rowOff>200025</xdr:rowOff>
    </xdr:from>
    <xdr:ext cx="184731" cy="264560"/>
    <xdr:sp macro="" textlink="">
      <xdr:nvSpPr>
        <xdr:cNvPr id="493" name="TextBox 492">
          <a:extLst>
            <a:ext uri="{FF2B5EF4-FFF2-40B4-BE49-F238E27FC236}">
              <a16:creationId xmlns:a16="http://schemas.microsoft.com/office/drawing/2014/main" id="{00000000-0008-0000-0300-0000ED010000}"/>
            </a:ext>
          </a:extLst>
        </xdr:cNvPr>
        <xdr:cNvSpPr txBox="1"/>
      </xdr:nvSpPr>
      <xdr:spPr>
        <a:xfrm>
          <a:off x="2453217" y="6137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16</xdr:row>
      <xdr:rowOff>200025</xdr:rowOff>
    </xdr:from>
    <xdr:ext cx="184731" cy="264560"/>
    <xdr:sp macro="" textlink="">
      <xdr:nvSpPr>
        <xdr:cNvPr id="494" name="TextBox 493">
          <a:extLst>
            <a:ext uri="{FF2B5EF4-FFF2-40B4-BE49-F238E27FC236}">
              <a16:creationId xmlns:a16="http://schemas.microsoft.com/office/drawing/2014/main" id="{00000000-0008-0000-0300-0000EE010000}"/>
            </a:ext>
          </a:extLst>
        </xdr:cNvPr>
        <xdr:cNvSpPr txBox="1"/>
      </xdr:nvSpPr>
      <xdr:spPr>
        <a:xfrm>
          <a:off x="2453217" y="6137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114300</xdr:colOff>
      <xdr:row>16</xdr:row>
      <xdr:rowOff>200025</xdr:rowOff>
    </xdr:from>
    <xdr:ext cx="184731" cy="264560"/>
    <xdr:sp macro="" textlink="">
      <xdr:nvSpPr>
        <xdr:cNvPr id="495" name="TextBox 494">
          <a:extLst>
            <a:ext uri="{FF2B5EF4-FFF2-40B4-BE49-F238E27FC236}">
              <a16:creationId xmlns:a16="http://schemas.microsoft.com/office/drawing/2014/main" id="{00000000-0008-0000-0300-0000EF010000}"/>
            </a:ext>
          </a:extLst>
        </xdr:cNvPr>
        <xdr:cNvSpPr txBox="1"/>
      </xdr:nvSpPr>
      <xdr:spPr>
        <a:xfrm>
          <a:off x="2453217" y="6137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465665</xdr:colOff>
      <xdr:row>0</xdr:row>
      <xdr:rowOff>127000</xdr:rowOff>
    </xdr:from>
    <xdr:to>
      <xdr:col>8</xdr:col>
      <xdr:colOff>560915</xdr:colOff>
      <xdr:row>3</xdr:row>
      <xdr:rowOff>173566</xdr:rowOff>
    </xdr:to>
    <xdr:sp macro="" textlink="">
      <xdr:nvSpPr>
        <xdr:cNvPr id="2" name="Arrow: Right 1">
          <a:hlinkClick xmlns:r="http://schemas.openxmlformats.org/officeDocument/2006/relationships" r:id="rId1"/>
          <a:extLst>
            <a:ext uri="{FF2B5EF4-FFF2-40B4-BE49-F238E27FC236}">
              <a16:creationId xmlns:a16="http://schemas.microsoft.com/office/drawing/2014/main" id="{00000000-0008-0000-0400-000002000000}"/>
            </a:ext>
          </a:extLst>
        </xdr:cNvPr>
        <xdr:cNvSpPr/>
      </xdr:nvSpPr>
      <xdr:spPr>
        <a:xfrm>
          <a:off x="11948582" y="127000"/>
          <a:ext cx="2836333" cy="533399"/>
        </a:xfrm>
        <a:prstGeom prst="rightArrow">
          <a:avLst/>
        </a:prstGeom>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l"/>
          <a:r>
            <a:rPr lang="en-US" sz="1500" b="1">
              <a:latin typeface="Sakkal Majalla" panose="02000000000000000000" pitchFamily="2" charset="-78"/>
              <a:cs typeface="Sakkal Majalla" panose="02000000000000000000" pitchFamily="2" charset="-78"/>
            </a:rPr>
            <a:t>Move to next page- Team Member1 Info</a:t>
          </a:r>
          <a:endParaRPr lang="ar-KW" sz="1500" b="1">
            <a:latin typeface="Sakkal Majalla" panose="02000000000000000000" pitchFamily="2" charset="-78"/>
            <a:cs typeface="Sakkal Majalla" panose="02000000000000000000" pitchFamily="2" charset="-78"/>
          </a:endParaRPr>
        </a:p>
      </xdr:txBody>
    </xdr:sp>
    <xdr:clientData/>
  </xdr:twoCellAnchor>
  <xdr:twoCellAnchor>
    <xdr:from>
      <xdr:col>6</xdr:col>
      <xdr:colOff>455083</xdr:colOff>
      <xdr:row>3</xdr:row>
      <xdr:rowOff>158751</xdr:rowOff>
    </xdr:from>
    <xdr:to>
      <xdr:col>8</xdr:col>
      <xdr:colOff>391584</xdr:colOff>
      <xdr:row>4</xdr:row>
      <xdr:rowOff>254001</xdr:rowOff>
    </xdr:to>
    <xdr:sp macro="" textlink="">
      <xdr:nvSpPr>
        <xdr:cNvPr id="3" name="Arrow: Left 2">
          <a:hlinkClick xmlns:r="http://schemas.openxmlformats.org/officeDocument/2006/relationships" r:id="rId2"/>
          <a:extLst>
            <a:ext uri="{FF2B5EF4-FFF2-40B4-BE49-F238E27FC236}">
              <a16:creationId xmlns:a16="http://schemas.microsoft.com/office/drawing/2014/main" id="{00000000-0008-0000-0400-000003000000}"/>
            </a:ext>
          </a:extLst>
        </xdr:cNvPr>
        <xdr:cNvSpPr/>
      </xdr:nvSpPr>
      <xdr:spPr>
        <a:xfrm>
          <a:off x="11938000" y="645584"/>
          <a:ext cx="2677584" cy="529167"/>
        </a:xfrm>
        <a:prstGeom prst="leftArrow">
          <a:avLst/>
        </a:prstGeom>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ctr"/>
          <a:r>
            <a:rPr lang="en-US" sz="1600" b="1">
              <a:latin typeface="Sakkal Majalla" panose="02000000000000000000" pitchFamily="2" charset="-78"/>
              <a:cs typeface="Sakkal Majalla" panose="02000000000000000000" pitchFamily="2" charset="-78"/>
            </a:rPr>
            <a:t>Move Back</a:t>
          </a:r>
          <a:endParaRPr lang="ar-KW" sz="1600" b="1">
            <a:latin typeface="Sakkal Majalla" panose="02000000000000000000" pitchFamily="2" charset="-78"/>
            <a:cs typeface="Sakkal Majalla" panose="02000000000000000000" pitchFamily="2" charset="-78"/>
          </a:endParaRPr>
        </a:p>
      </xdr:txBody>
    </xdr:sp>
    <xdr:clientData/>
  </xdr:twoCellAnchor>
  <xdr:twoCellAnchor editAs="oneCell">
    <xdr:from>
      <xdr:col>5</xdr:col>
      <xdr:colOff>692149</xdr:colOff>
      <xdr:row>0</xdr:row>
      <xdr:rowOff>179917</xdr:rowOff>
    </xdr:from>
    <xdr:to>
      <xdr:col>5</xdr:col>
      <xdr:colOff>1206500</xdr:colOff>
      <xdr:row>1</xdr:row>
      <xdr:rowOff>223117</xdr:rowOff>
    </xdr:to>
    <xdr:pic>
      <xdr:nvPicPr>
        <xdr:cNvPr id="4" name="Graphic 3" descr="Arrow Right with solid fill">
          <a:hlinkClick xmlns:r="http://schemas.openxmlformats.org/officeDocument/2006/relationships" r:id="rId1"/>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0661649" y="179917"/>
          <a:ext cx="514351" cy="295276"/>
        </a:xfrm>
        <a:prstGeom prst="rect">
          <a:avLst/>
        </a:prstGeom>
      </xdr:spPr>
    </xdr:pic>
    <xdr:clientData/>
  </xdr:twoCellAnchor>
  <xdr:twoCellAnchor editAs="oneCell">
    <xdr:from>
      <xdr:col>5</xdr:col>
      <xdr:colOff>196849</xdr:colOff>
      <xdr:row>0</xdr:row>
      <xdr:rowOff>179917</xdr:rowOff>
    </xdr:from>
    <xdr:to>
      <xdr:col>5</xdr:col>
      <xdr:colOff>568324</xdr:colOff>
      <xdr:row>1</xdr:row>
      <xdr:rowOff>223117</xdr:rowOff>
    </xdr:to>
    <xdr:pic>
      <xdr:nvPicPr>
        <xdr:cNvPr id="5" name="Graphic 4" descr="Arrow Right with solid fill">
          <a:hlinkClick xmlns:r="http://schemas.openxmlformats.org/officeDocument/2006/relationships" r:id="rId2"/>
          <a:extLst>
            <a:ext uri="{FF2B5EF4-FFF2-40B4-BE49-F238E27FC236}">
              <a16:creationId xmlns:a16="http://schemas.microsoft.com/office/drawing/2014/main" id="{00000000-0008-0000-04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rot="10800000">
          <a:off x="10166349" y="179917"/>
          <a:ext cx="371475" cy="295276"/>
        </a:xfrm>
        <a:prstGeom prst="rect">
          <a:avLst/>
        </a:prstGeom>
      </xdr:spPr>
    </xdr:pic>
    <xdr:clientData/>
  </xdr:twoCellAnchor>
  <xdr:oneCellAnchor>
    <xdr:from>
      <xdr:col>5</xdr:col>
      <xdr:colOff>654050</xdr:colOff>
      <xdr:row>1</xdr:row>
      <xdr:rowOff>135467</xdr:rowOff>
    </xdr:from>
    <xdr:ext cx="779444" cy="264560"/>
    <xdr:sp macro="" textlink="">
      <xdr:nvSpPr>
        <xdr:cNvPr id="6" name="TextBox 5">
          <a:hlinkClick xmlns:r="http://schemas.openxmlformats.org/officeDocument/2006/relationships" r:id="rId1"/>
          <a:extLst>
            <a:ext uri="{FF2B5EF4-FFF2-40B4-BE49-F238E27FC236}">
              <a16:creationId xmlns:a16="http://schemas.microsoft.com/office/drawing/2014/main" id="{00000000-0008-0000-0400-000006000000}"/>
            </a:ext>
          </a:extLst>
        </xdr:cNvPr>
        <xdr:cNvSpPr txBox="1"/>
      </xdr:nvSpPr>
      <xdr:spPr>
        <a:xfrm>
          <a:off x="10623550" y="389467"/>
          <a:ext cx="77944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1" anchor="t">
          <a:spAutoFit/>
        </a:bodyPr>
        <a:lstStyle/>
        <a:p>
          <a:r>
            <a:rPr lang="en-US" sz="1100"/>
            <a:t>next page </a:t>
          </a:r>
          <a:endParaRPr lang="ar-KW" sz="1100"/>
        </a:p>
      </xdr:txBody>
    </xdr:sp>
    <xdr:clientData/>
  </xdr:oneCellAnchor>
  <xdr:oneCellAnchor>
    <xdr:from>
      <xdr:col>5</xdr:col>
      <xdr:colOff>158750</xdr:colOff>
      <xdr:row>1</xdr:row>
      <xdr:rowOff>135467</xdr:rowOff>
    </xdr:from>
    <xdr:ext cx="450123" cy="264560"/>
    <xdr:sp macro="" textlink="">
      <xdr:nvSpPr>
        <xdr:cNvPr id="7" name="TextBox 6">
          <a:hlinkClick xmlns:r="http://schemas.openxmlformats.org/officeDocument/2006/relationships" r:id="rId2"/>
          <a:extLst>
            <a:ext uri="{FF2B5EF4-FFF2-40B4-BE49-F238E27FC236}">
              <a16:creationId xmlns:a16="http://schemas.microsoft.com/office/drawing/2014/main" id="{00000000-0008-0000-0400-000007000000}"/>
            </a:ext>
          </a:extLst>
        </xdr:cNvPr>
        <xdr:cNvSpPr txBox="1"/>
      </xdr:nvSpPr>
      <xdr:spPr>
        <a:xfrm>
          <a:off x="10128250" y="389467"/>
          <a:ext cx="45012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1" anchor="t">
          <a:spAutoFit/>
        </a:bodyPr>
        <a:lstStyle/>
        <a:p>
          <a:r>
            <a:rPr lang="en-US" sz="1100"/>
            <a:t>back</a:t>
          </a:r>
          <a:endParaRPr lang="ar-KW" sz="1100"/>
        </a:p>
      </xdr:txBody>
    </xdr:sp>
    <xdr:clientData/>
  </xdr:oneCellAnchor>
</xdr:wsDr>
</file>

<file path=xl/drawings/drawing5.xml><?xml version="1.0" encoding="utf-8"?>
<xdr:wsDr xmlns:xdr="http://schemas.openxmlformats.org/drawingml/2006/spreadsheetDrawing" xmlns:a="http://schemas.openxmlformats.org/drawingml/2006/main">
  <xdr:twoCellAnchor>
    <xdr:from>
      <xdr:col>6</xdr:col>
      <xdr:colOff>476250</xdr:colOff>
      <xdr:row>0</xdr:row>
      <xdr:rowOff>116415</xdr:rowOff>
    </xdr:from>
    <xdr:to>
      <xdr:col>8</xdr:col>
      <xdr:colOff>571500</xdr:colOff>
      <xdr:row>3</xdr:row>
      <xdr:rowOff>162981</xdr:rowOff>
    </xdr:to>
    <xdr:sp macro="" textlink="">
      <xdr:nvSpPr>
        <xdr:cNvPr id="2" name="Arrow: Right 1">
          <a:hlinkClick xmlns:r="http://schemas.openxmlformats.org/officeDocument/2006/relationships" r:id="rId1"/>
          <a:extLst>
            <a:ext uri="{FF2B5EF4-FFF2-40B4-BE49-F238E27FC236}">
              <a16:creationId xmlns:a16="http://schemas.microsoft.com/office/drawing/2014/main" id="{00000000-0008-0000-0500-000002000000}"/>
            </a:ext>
          </a:extLst>
        </xdr:cNvPr>
        <xdr:cNvSpPr/>
      </xdr:nvSpPr>
      <xdr:spPr>
        <a:xfrm>
          <a:off x="11959167" y="116415"/>
          <a:ext cx="2836333" cy="533399"/>
        </a:xfrm>
        <a:prstGeom prst="rightArrow">
          <a:avLst/>
        </a:prstGeom>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l"/>
          <a:r>
            <a:rPr lang="en-US" sz="1500" b="1">
              <a:latin typeface="Sakkal Majalla" panose="02000000000000000000" pitchFamily="2" charset="-78"/>
              <a:cs typeface="Sakkal Majalla" panose="02000000000000000000" pitchFamily="2" charset="-78"/>
            </a:rPr>
            <a:t>Move to next page- Team Member2 Info</a:t>
          </a:r>
          <a:endParaRPr lang="ar-KW" sz="1500" b="1">
            <a:latin typeface="Sakkal Majalla" panose="02000000000000000000" pitchFamily="2" charset="-78"/>
            <a:cs typeface="Sakkal Majalla" panose="02000000000000000000" pitchFamily="2" charset="-78"/>
          </a:endParaRPr>
        </a:p>
      </xdr:txBody>
    </xdr:sp>
    <xdr:clientData/>
  </xdr:twoCellAnchor>
  <xdr:twoCellAnchor>
    <xdr:from>
      <xdr:col>6</xdr:col>
      <xdr:colOff>465667</xdr:colOff>
      <xdr:row>3</xdr:row>
      <xdr:rowOff>179917</xdr:rowOff>
    </xdr:from>
    <xdr:to>
      <xdr:col>8</xdr:col>
      <xdr:colOff>402168</xdr:colOff>
      <xdr:row>4</xdr:row>
      <xdr:rowOff>275167</xdr:rowOff>
    </xdr:to>
    <xdr:sp macro="" textlink="">
      <xdr:nvSpPr>
        <xdr:cNvPr id="3" name="Arrow: Left 2">
          <a:hlinkClick xmlns:r="http://schemas.openxmlformats.org/officeDocument/2006/relationships" r:id="rId2"/>
          <a:extLst>
            <a:ext uri="{FF2B5EF4-FFF2-40B4-BE49-F238E27FC236}">
              <a16:creationId xmlns:a16="http://schemas.microsoft.com/office/drawing/2014/main" id="{00000000-0008-0000-0500-000003000000}"/>
            </a:ext>
          </a:extLst>
        </xdr:cNvPr>
        <xdr:cNvSpPr/>
      </xdr:nvSpPr>
      <xdr:spPr>
        <a:xfrm>
          <a:off x="11948584" y="666750"/>
          <a:ext cx="2677584" cy="529167"/>
        </a:xfrm>
        <a:prstGeom prst="leftArrow">
          <a:avLst/>
        </a:prstGeom>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ctr"/>
          <a:r>
            <a:rPr lang="en-US" sz="1600" b="1">
              <a:latin typeface="Sakkal Majalla" panose="02000000000000000000" pitchFamily="2" charset="-78"/>
              <a:cs typeface="Sakkal Majalla" panose="02000000000000000000" pitchFamily="2" charset="-78"/>
            </a:rPr>
            <a:t>Move Back</a:t>
          </a:r>
          <a:endParaRPr lang="ar-KW" sz="1600" b="1">
            <a:latin typeface="Sakkal Majalla" panose="02000000000000000000" pitchFamily="2" charset="-78"/>
            <a:cs typeface="Sakkal Majalla" panose="02000000000000000000" pitchFamily="2" charset="-78"/>
          </a:endParaRPr>
        </a:p>
      </xdr:txBody>
    </xdr:sp>
    <xdr:clientData/>
  </xdr:twoCellAnchor>
  <xdr:twoCellAnchor editAs="oneCell">
    <xdr:from>
      <xdr:col>5</xdr:col>
      <xdr:colOff>713316</xdr:colOff>
      <xdr:row>0</xdr:row>
      <xdr:rowOff>211665</xdr:rowOff>
    </xdr:from>
    <xdr:to>
      <xdr:col>5</xdr:col>
      <xdr:colOff>1227667</xdr:colOff>
      <xdr:row>1</xdr:row>
      <xdr:rowOff>253903</xdr:rowOff>
    </xdr:to>
    <xdr:pic>
      <xdr:nvPicPr>
        <xdr:cNvPr id="4" name="Graphic 3" descr="Arrow Right with solid fill">
          <a:hlinkClick xmlns:r="http://schemas.openxmlformats.org/officeDocument/2006/relationships" r:id="rId1"/>
          <a:extLst>
            <a:ext uri="{FF2B5EF4-FFF2-40B4-BE49-F238E27FC236}">
              <a16:creationId xmlns:a16="http://schemas.microsoft.com/office/drawing/2014/main" id="{00000000-0008-0000-0500-000004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0682816" y="211665"/>
          <a:ext cx="514351" cy="295276"/>
        </a:xfrm>
        <a:prstGeom prst="rect">
          <a:avLst/>
        </a:prstGeom>
      </xdr:spPr>
    </xdr:pic>
    <xdr:clientData/>
  </xdr:twoCellAnchor>
  <xdr:twoCellAnchor editAs="oneCell">
    <xdr:from>
      <xdr:col>5</xdr:col>
      <xdr:colOff>218016</xdr:colOff>
      <xdr:row>0</xdr:row>
      <xdr:rowOff>211665</xdr:rowOff>
    </xdr:from>
    <xdr:to>
      <xdr:col>5</xdr:col>
      <xdr:colOff>589491</xdr:colOff>
      <xdr:row>1</xdr:row>
      <xdr:rowOff>253903</xdr:rowOff>
    </xdr:to>
    <xdr:pic>
      <xdr:nvPicPr>
        <xdr:cNvPr id="5" name="Graphic 4" descr="Arrow Right with solid fill">
          <a:hlinkClick xmlns:r="http://schemas.openxmlformats.org/officeDocument/2006/relationships" r:id="rId2"/>
          <a:extLst>
            <a:ext uri="{FF2B5EF4-FFF2-40B4-BE49-F238E27FC236}">
              <a16:creationId xmlns:a16="http://schemas.microsoft.com/office/drawing/2014/main" id="{00000000-0008-0000-05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rot="10800000">
          <a:off x="10187516" y="211665"/>
          <a:ext cx="371475" cy="295276"/>
        </a:xfrm>
        <a:prstGeom prst="rect">
          <a:avLst/>
        </a:prstGeom>
      </xdr:spPr>
    </xdr:pic>
    <xdr:clientData/>
  </xdr:twoCellAnchor>
  <xdr:oneCellAnchor>
    <xdr:from>
      <xdr:col>5</xdr:col>
      <xdr:colOff>675217</xdr:colOff>
      <xdr:row>1</xdr:row>
      <xdr:rowOff>167215</xdr:rowOff>
    </xdr:from>
    <xdr:ext cx="779444" cy="264560"/>
    <xdr:sp macro="" textlink="">
      <xdr:nvSpPr>
        <xdr:cNvPr id="6" name="TextBox 5">
          <a:hlinkClick xmlns:r="http://schemas.openxmlformats.org/officeDocument/2006/relationships" r:id="rId1"/>
          <a:extLst>
            <a:ext uri="{FF2B5EF4-FFF2-40B4-BE49-F238E27FC236}">
              <a16:creationId xmlns:a16="http://schemas.microsoft.com/office/drawing/2014/main" id="{00000000-0008-0000-0500-000006000000}"/>
            </a:ext>
          </a:extLst>
        </xdr:cNvPr>
        <xdr:cNvSpPr txBox="1"/>
      </xdr:nvSpPr>
      <xdr:spPr>
        <a:xfrm>
          <a:off x="10644717" y="421215"/>
          <a:ext cx="77944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1" anchor="t">
          <a:spAutoFit/>
        </a:bodyPr>
        <a:lstStyle/>
        <a:p>
          <a:r>
            <a:rPr lang="en-US" sz="1100"/>
            <a:t>next page </a:t>
          </a:r>
          <a:endParaRPr lang="ar-KW" sz="1100"/>
        </a:p>
      </xdr:txBody>
    </xdr:sp>
    <xdr:clientData/>
  </xdr:oneCellAnchor>
  <xdr:oneCellAnchor>
    <xdr:from>
      <xdr:col>5</xdr:col>
      <xdr:colOff>179917</xdr:colOff>
      <xdr:row>1</xdr:row>
      <xdr:rowOff>167215</xdr:rowOff>
    </xdr:from>
    <xdr:ext cx="450123" cy="264560"/>
    <xdr:sp macro="" textlink="">
      <xdr:nvSpPr>
        <xdr:cNvPr id="7" name="TextBox 6">
          <a:hlinkClick xmlns:r="http://schemas.openxmlformats.org/officeDocument/2006/relationships" r:id="rId2"/>
          <a:extLst>
            <a:ext uri="{FF2B5EF4-FFF2-40B4-BE49-F238E27FC236}">
              <a16:creationId xmlns:a16="http://schemas.microsoft.com/office/drawing/2014/main" id="{00000000-0008-0000-0500-000007000000}"/>
            </a:ext>
          </a:extLst>
        </xdr:cNvPr>
        <xdr:cNvSpPr txBox="1"/>
      </xdr:nvSpPr>
      <xdr:spPr>
        <a:xfrm>
          <a:off x="10149417" y="421215"/>
          <a:ext cx="45012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1" anchor="t">
          <a:spAutoFit/>
        </a:bodyPr>
        <a:lstStyle/>
        <a:p>
          <a:r>
            <a:rPr lang="en-US" sz="1100"/>
            <a:t>back</a:t>
          </a:r>
          <a:endParaRPr lang="ar-KW" sz="1100"/>
        </a:p>
      </xdr:txBody>
    </xdr:sp>
    <xdr:clientData/>
  </xdr:oneCellAnchor>
</xdr:wsDr>
</file>

<file path=xl/drawings/drawing6.xml><?xml version="1.0" encoding="utf-8"?>
<xdr:wsDr xmlns:xdr="http://schemas.openxmlformats.org/drawingml/2006/spreadsheetDrawing" xmlns:a="http://schemas.openxmlformats.org/drawingml/2006/main">
  <xdr:twoCellAnchor>
    <xdr:from>
      <xdr:col>6</xdr:col>
      <xdr:colOff>1354666</xdr:colOff>
      <xdr:row>0</xdr:row>
      <xdr:rowOff>84668</xdr:rowOff>
    </xdr:from>
    <xdr:to>
      <xdr:col>10</xdr:col>
      <xdr:colOff>74083</xdr:colOff>
      <xdr:row>3</xdr:row>
      <xdr:rowOff>131234</xdr:rowOff>
    </xdr:to>
    <xdr:sp macro="" textlink="">
      <xdr:nvSpPr>
        <xdr:cNvPr id="2" name="Arrow: Right 1">
          <a:hlinkClick xmlns:r="http://schemas.openxmlformats.org/officeDocument/2006/relationships" r:id="rId1"/>
          <a:extLst>
            <a:ext uri="{FF2B5EF4-FFF2-40B4-BE49-F238E27FC236}">
              <a16:creationId xmlns:a16="http://schemas.microsoft.com/office/drawing/2014/main" id="{00000000-0008-0000-0600-000002000000}"/>
            </a:ext>
          </a:extLst>
        </xdr:cNvPr>
        <xdr:cNvSpPr/>
      </xdr:nvSpPr>
      <xdr:spPr>
        <a:xfrm>
          <a:off x="12837583" y="84668"/>
          <a:ext cx="2836333" cy="533399"/>
        </a:xfrm>
        <a:prstGeom prst="rightArrow">
          <a:avLst/>
        </a:prstGeom>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l"/>
          <a:r>
            <a:rPr lang="en-US" sz="1500" b="1">
              <a:latin typeface="Sakkal Majalla" panose="02000000000000000000" pitchFamily="2" charset="-78"/>
              <a:cs typeface="Sakkal Majalla" panose="02000000000000000000" pitchFamily="2" charset="-78"/>
            </a:rPr>
            <a:t>Move to next page- Team Member3 Info</a:t>
          </a:r>
          <a:endParaRPr lang="ar-KW" sz="1500" b="1">
            <a:latin typeface="Sakkal Majalla" panose="02000000000000000000" pitchFamily="2" charset="-78"/>
            <a:cs typeface="Sakkal Majalla" panose="02000000000000000000" pitchFamily="2" charset="-78"/>
          </a:endParaRPr>
        </a:p>
      </xdr:txBody>
    </xdr:sp>
    <xdr:clientData/>
  </xdr:twoCellAnchor>
  <xdr:twoCellAnchor>
    <xdr:from>
      <xdr:col>6</xdr:col>
      <xdr:colOff>1344083</xdr:colOff>
      <xdr:row>3</xdr:row>
      <xdr:rowOff>137584</xdr:rowOff>
    </xdr:from>
    <xdr:to>
      <xdr:col>9</xdr:col>
      <xdr:colOff>592667</xdr:colOff>
      <xdr:row>4</xdr:row>
      <xdr:rowOff>232834</xdr:rowOff>
    </xdr:to>
    <xdr:sp macro="" textlink="">
      <xdr:nvSpPr>
        <xdr:cNvPr id="3" name="Arrow: Left 2">
          <a:hlinkClick xmlns:r="http://schemas.openxmlformats.org/officeDocument/2006/relationships" r:id="rId2"/>
          <a:extLst>
            <a:ext uri="{FF2B5EF4-FFF2-40B4-BE49-F238E27FC236}">
              <a16:creationId xmlns:a16="http://schemas.microsoft.com/office/drawing/2014/main" id="{00000000-0008-0000-0600-000003000000}"/>
            </a:ext>
          </a:extLst>
        </xdr:cNvPr>
        <xdr:cNvSpPr/>
      </xdr:nvSpPr>
      <xdr:spPr>
        <a:xfrm>
          <a:off x="12827000" y="624417"/>
          <a:ext cx="2677584" cy="529167"/>
        </a:xfrm>
        <a:prstGeom prst="leftArrow">
          <a:avLst/>
        </a:prstGeom>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ctr"/>
          <a:r>
            <a:rPr lang="en-US" sz="1600" b="1">
              <a:latin typeface="Sakkal Majalla" panose="02000000000000000000" pitchFamily="2" charset="-78"/>
              <a:cs typeface="Sakkal Majalla" panose="02000000000000000000" pitchFamily="2" charset="-78"/>
            </a:rPr>
            <a:t>Move Back</a:t>
          </a:r>
          <a:endParaRPr lang="ar-KW" sz="1600" b="1">
            <a:latin typeface="Sakkal Majalla" panose="02000000000000000000" pitchFamily="2" charset="-78"/>
            <a:cs typeface="Sakkal Majalla" panose="02000000000000000000" pitchFamily="2" charset="-78"/>
          </a:endParaRPr>
        </a:p>
      </xdr:txBody>
    </xdr:sp>
    <xdr:clientData/>
  </xdr:twoCellAnchor>
  <xdr:twoCellAnchor editAs="oneCell">
    <xdr:from>
      <xdr:col>5</xdr:col>
      <xdr:colOff>713316</xdr:colOff>
      <xdr:row>0</xdr:row>
      <xdr:rowOff>211668</xdr:rowOff>
    </xdr:from>
    <xdr:to>
      <xdr:col>5</xdr:col>
      <xdr:colOff>1227667</xdr:colOff>
      <xdr:row>1</xdr:row>
      <xdr:rowOff>252944</xdr:rowOff>
    </xdr:to>
    <xdr:pic>
      <xdr:nvPicPr>
        <xdr:cNvPr id="4" name="Graphic 3" descr="Arrow Right with solid fill">
          <a:hlinkClick xmlns:r="http://schemas.openxmlformats.org/officeDocument/2006/relationships" r:id="rId1"/>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0682816" y="211668"/>
          <a:ext cx="514351" cy="295276"/>
        </a:xfrm>
        <a:prstGeom prst="rect">
          <a:avLst/>
        </a:prstGeom>
      </xdr:spPr>
    </xdr:pic>
    <xdr:clientData/>
  </xdr:twoCellAnchor>
  <xdr:twoCellAnchor editAs="oneCell">
    <xdr:from>
      <xdr:col>5</xdr:col>
      <xdr:colOff>218016</xdr:colOff>
      <xdr:row>0</xdr:row>
      <xdr:rowOff>211668</xdr:rowOff>
    </xdr:from>
    <xdr:to>
      <xdr:col>5</xdr:col>
      <xdr:colOff>589491</xdr:colOff>
      <xdr:row>1</xdr:row>
      <xdr:rowOff>252944</xdr:rowOff>
    </xdr:to>
    <xdr:pic>
      <xdr:nvPicPr>
        <xdr:cNvPr id="5" name="Graphic 4" descr="Arrow Right with solid fill">
          <a:hlinkClick xmlns:r="http://schemas.openxmlformats.org/officeDocument/2006/relationships" r:id="rId2"/>
          <a:extLst>
            <a:ext uri="{FF2B5EF4-FFF2-40B4-BE49-F238E27FC236}">
              <a16:creationId xmlns:a16="http://schemas.microsoft.com/office/drawing/2014/main" id="{00000000-0008-0000-06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rot="10800000">
          <a:off x="10187516" y="211668"/>
          <a:ext cx="371475" cy="295276"/>
        </a:xfrm>
        <a:prstGeom prst="rect">
          <a:avLst/>
        </a:prstGeom>
      </xdr:spPr>
    </xdr:pic>
    <xdr:clientData/>
  </xdr:twoCellAnchor>
  <xdr:oneCellAnchor>
    <xdr:from>
      <xdr:col>5</xdr:col>
      <xdr:colOff>675217</xdr:colOff>
      <xdr:row>1</xdr:row>
      <xdr:rowOff>167218</xdr:rowOff>
    </xdr:from>
    <xdr:ext cx="779444" cy="264560"/>
    <xdr:sp macro="" textlink="">
      <xdr:nvSpPr>
        <xdr:cNvPr id="6" name="TextBox 5">
          <a:hlinkClick xmlns:r="http://schemas.openxmlformats.org/officeDocument/2006/relationships" r:id="rId1"/>
          <a:extLst>
            <a:ext uri="{FF2B5EF4-FFF2-40B4-BE49-F238E27FC236}">
              <a16:creationId xmlns:a16="http://schemas.microsoft.com/office/drawing/2014/main" id="{00000000-0008-0000-0600-000006000000}"/>
            </a:ext>
          </a:extLst>
        </xdr:cNvPr>
        <xdr:cNvSpPr txBox="1"/>
      </xdr:nvSpPr>
      <xdr:spPr>
        <a:xfrm>
          <a:off x="10644717" y="421218"/>
          <a:ext cx="77944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1" anchor="t">
          <a:spAutoFit/>
        </a:bodyPr>
        <a:lstStyle/>
        <a:p>
          <a:r>
            <a:rPr lang="en-US" sz="1100"/>
            <a:t>next page </a:t>
          </a:r>
          <a:endParaRPr lang="ar-KW" sz="1100"/>
        </a:p>
      </xdr:txBody>
    </xdr:sp>
    <xdr:clientData/>
  </xdr:oneCellAnchor>
  <xdr:oneCellAnchor>
    <xdr:from>
      <xdr:col>5</xdr:col>
      <xdr:colOff>179917</xdr:colOff>
      <xdr:row>1</xdr:row>
      <xdr:rowOff>167218</xdr:rowOff>
    </xdr:from>
    <xdr:ext cx="450123" cy="264560"/>
    <xdr:sp macro="" textlink="">
      <xdr:nvSpPr>
        <xdr:cNvPr id="7" name="TextBox 6">
          <a:hlinkClick xmlns:r="http://schemas.openxmlformats.org/officeDocument/2006/relationships" r:id="rId2"/>
          <a:extLst>
            <a:ext uri="{FF2B5EF4-FFF2-40B4-BE49-F238E27FC236}">
              <a16:creationId xmlns:a16="http://schemas.microsoft.com/office/drawing/2014/main" id="{00000000-0008-0000-0600-000007000000}"/>
            </a:ext>
          </a:extLst>
        </xdr:cNvPr>
        <xdr:cNvSpPr txBox="1"/>
      </xdr:nvSpPr>
      <xdr:spPr>
        <a:xfrm>
          <a:off x="10149417" y="421218"/>
          <a:ext cx="45012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1" anchor="t">
          <a:spAutoFit/>
        </a:bodyPr>
        <a:lstStyle/>
        <a:p>
          <a:r>
            <a:rPr lang="en-US" sz="1100"/>
            <a:t>back</a:t>
          </a:r>
          <a:endParaRPr lang="ar-KW" sz="1100"/>
        </a:p>
      </xdr:txBody>
    </xdr:sp>
    <xdr:clientData/>
  </xdr:oneCellAnchor>
</xdr:wsDr>
</file>

<file path=xl/drawings/drawing7.xml><?xml version="1.0" encoding="utf-8"?>
<xdr:wsDr xmlns:xdr="http://schemas.openxmlformats.org/drawingml/2006/spreadsheetDrawing" xmlns:a="http://schemas.openxmlformats.org/drawingml/2006/main">
  <xdr:twoCellAnchor>
    <xdr:from>
      <xdr:col>6</xdr:col>
      <xdr:colOff>95250</xdr:colOff>
      <xdr:row>0</xdr:row>
      <xdr:rowOff>179917</xdr:rowOff>
    </xdr:from>
    <xdr:to>
      <xdr:col>8</xdr:col>
      <xdr:colOff>190500</xdr:colOff>
      <xdr:row>3</xdr:row>
      <xdr:rowOff>226483</xdr:rowOff>
    </xdr:to>
    <xdr:sp macro="" textlink="">
      <xdr:nvSpPr>
        <xdr:cNvPr id="2" name="Arrow: Right 1">
          <a:hlinkClick xmlns:r="http://schemas.openxmlformats.org/officeDocument/2006/relationships" r:id="rId1"/>
          <a:extLst>
            <a:ext uri="{FF2B5EF4-FFF2-40B4-BE49-F238E27FC236}">
              <a16:creationId xmlns:a16="http://schemas.microsoft.com/office/drawing/2014/main" id="{00000000-0008-0000-0700-000002000000}"/>
            </a:ext>
          </a:extLst>
        </xdr:cNvPr>
        <xdr:cNvSpPr/>
      </xdr:nvSpPr>
      <xdr:spPr>
        <a:xfrm>
          <a:off x="11578167" y="179917"/>
          <a:ext cx="2836333" cy="533399"/>
        </a:xfrm>
        <a:prstGeom prst="rightArrow">
          <a:avLst/>
        </a:prstGeom>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l"/>
          <a:r>
            <a:rPr lang="en-US" sz="1500" b="1">
              <a:latin typeface="Sakkal Majalla" panose="02000000000000000000" pitchFamily="2" charset="-78"/>
              <a:cs typeface="Sakkal Majalla" panose="02000000000000000000" pitchFamily="2" charset="-78"/>
            </a:rPr>
            <a:t>Move to next page- Team Member4 Info</a:t>
          </a:r>
          <a:endParaRPr lang="ar-KW" sz="1500" b="1">
            <a:latin typeface="Sakkal Majalla" panose="02000000000000000000" pitchFamily="2" charset="-78"/>
            <a:cs typeface="Sakkal Majalla" panose="02000000000000000000" pitchFamily="2" charset="-78"/>
          </a:endParaRPr>
        </a:p>
      </xdr:txBody>
    </xdr:sp>
    <xdr:clientData/>
  </xdr:twoCellAnchor>
  <xdr:twoCellAnchor>
    <xdr:from>
      <xdr:col>6</xdr:col>
      <xdr:colOff>105833</xdr:colOff>
      <xdr:row>3</xdr:row>
      <xdr:rowOff>211667</xdr:rowOff>
    </xdr:from>
    <xdr:to>
      <xdr:col>8</xdr:col>
      <xdr:colOff>42334</xdr:colOff>
      <xdr:row>4</xdr:row>
      <xdr:rowOff>306917</xdr:rowOff>
    </xdr:to>
    <xdr:sp macro="" textlink="">
      <xdr:nvSpPr>
        <xdr:cNvPr id="3" name="Arrow: Left 2">
          <a:hlinkClick xmlns:r="http://schemas.openxmlformats.org/officeDocument/2006/relationships" r:id="rId2"/>
          <a:extLst>
            <a:ext uri="{FF2B5EF4-FFF2-40B4-BE49-F238E27FC236}">
              <a16:creationId xmlns:a16="http://schemas.microsoft.com/office/drawing/2014/main" id="{00000000-0008-0000-0700-000003000000}"/>
            </a:ext>
          </a:extLst>
        </xdr:cNvPr>
        <xdr:cNvSpPr/>
      </xdr:nvSpPr>
      <xdr:spPr>
        <a:xfrm>
          <a:off x="11588750" y="698500"/>
          <a:ext cx="2677584" cy="529167"/>
        </a:xfrm>
        <a:prstGeom prst="leftArrow">
          <a:avLst/>
        </a:prstGeom>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ctr"/>
          <a:r>
            <a:rPr lang="en-US" sz="1600" b="1">
              <a:latin typeface="Sakkal Majalla" panose="02000000000000000000" pitchFamily="2" charset="-78"/>
              <a:cs typeface="Sakkal Majalla" panose="02000000000000000000" pitchFamily="2" charset="-78"/>
            </a:rPr>
            <a:t>Move Back</a:t>
          </a:r>
          <a:endParaRPr lang="ar-KW" sz="1600" b="1">
            <a:latin typeface="Sakkal Majalla" panose="02000000000000000000" pitchFamily="2" charset="-78"/>
            <a:cs typeface="Sakkal Majalla" panose="02000000000000000000" pitchFamily="2" charset="-78"/>
          </a:endParaRPr>
        </a:p>
      </xdr:txBody>
    </xdr:sp>
    <xdr:clientData/>
  </xdr:twoCellAnchor>
  <xdr:twoCellAnchor editAs="oneCell">
    <xdr:from>
      <xdr:col>5</xdr:col>
      <xdr:colOff>797983</xdr:colOff>
      <xdr:row>0</xdr:row>
      <xdr:rowOff>222251</xdr:rowOff>
    </xdr:from>
    <xdr:to>
      <xdr:col>5</xdr:col>
      <xdr:colOff>1312334</xdr:colOff>
      <xdr:row>3</xdr:row>
      <xdr:rowOff>30694</xdr:rowOff>
    </xdr:to>
    <xdr:pic>
      <xdr:nvPicPr>
        <xdr:cNvPr id="4" name="Graphic 3" descr="Arrow Right with solid fill">
          <a:hlinkClick xmlns:r="http://schemas.openxmlformats.org/officeDocument/2006/relationships" r:id="rId1"/>
          <a:extLst>
            <a:ext uri="{FF2B5EF4-FFF2-40B4-BE49-F238E27FC236}">
              <a16:creationId xmlns:a16="http://schemas.microsoft.com/office/drawing/2014/main" id="{00000000-0008-0000-0700-000004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0767483" y="222251"/>
          <a:ext cx="514351" cy="295276"/>
        </a:xfrm>
        <a:prstGeom prst="rect">
          <a:avLst/>
        </a:prstGeom>
      </xdr:spPr>
    </xdr:pic>
    <xdr:clientData/>
  </xdr:twoCellAnchor>
  <xdr:twoCellAnchor editAs="oneCell">
    <xdr:from>
      <xdr:col>5</xdr:col>
      <xdr:colOff>302683</xdr:colOff>
      <xdr:row>0</xdr:row>
      <xdr:rowOff>222251</xdr:rowOff>
    </xdr:from>
    <xdr:to>
      <xdr:col>5</xdr:col>
      <xdr:colOff>674158</xdr:colOff>
      <xdr:row>3</xdr:row>
      <xdr:rowOff>30694</xdr:rowOff>
    </xdr:to>
    <xdr:pic>
      <xdr:nvPicPr>
        <xdr:cNvPr id="5" name="Graphic 4" descr="Arrow Right with solid fill">
          <a:hlinkClick xmlns:r="http://schemas.openxmlformats.org/officeDocument/2006/relationships" r:id="rId2"/>
          <a:extLst>
            <a:ext uri="{FF2B5EF4-FFF2-40B4-BE49-F238E27FC236}">
              <a16:creationId xmlns:a16="http://schemas.microsoft.com/office/drawing/2014/main" id="{00000000-0008-0000-07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rot="10800000">
          <a:off x="10272183" y="222251"/>
          <a:ext cx="371475" cy="295276"/>
        </a:xfrm>
        <a:prstGeom prst="rect">
          <a:avLst/>
        </a:prstGeom>
      </xdr:spPr>
    </xdr:pic>
    <xdr:clientData/>
  </xdr:twoCellAnchor>
  <xdr:oneCellAnchor>
    <xdr:from>
      <xdr:col>5</xdr:col>
      <xdr:colOff>759884</xdr:colOff>
      <xdr:row>1</xdr:row>
      <xdr:rowOff>177801</xdr:rowOff>
    </xdr:from>
    <xdr:ext cx="779444" cy="264560"/>
    <xdr:sp macro="" textlink="">
      <xdr:nvSpPr>
        <xdr:cNvPr id="6" name="TextBox 5">
          <a:hlinkClick xmlns:r="http://schemas.openxmlformats.org/officeDocument/2006/relationships" r:id="rId1"/>
          <a:extLst>
            <a:ext uri="{FF2B5EF4-FFF2-40B4-BE49-F238E27FC236}">
              <a16:creationId xmlns:a16="http://schemas.microsoft.com/office/drawing/2014/main" id="{00000000-0008-0000-0700-000006000000}"/>
            </a:ext>
          </a:extLst>
        </xdr:cNvPr>
        <xdr:cNvSpPr txBox="1"/>
      </xdr:nvSpPr>
      <xdr:spPr>
        <a:xfrm>
          <a:off x="10729384" y="431801"/>
          <a:ext cx="77944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1" anchor="t">
          <a:spAutoFit/>
        </a:bodyPr>
        <a:lstStyle/>
        <a:p>
          <a:r>
            <a:rPr lang="en-US" sz="1100"/>
            <a:t>next page </a:t>
          </a:r>
          <a:endParaRPr lang="ar-KW" sz="1100"/>
        </a:p>
      </xdr:txBody>
    </xdr:sp>
    <xdr:clientData/>
  </xdr:oneCellAnchor>
  <xdr:oneCellAnchor>
    <xdr:from>
      <xdr:col>5</xdr:col>
      <xdr:colOff>264584</xdr:colOff>
      <xdr:row>1</xdr:row>
      <xdr:rowOff>177801</xdr:rowOff>
    </xdr:from>
    <xdr:ext cx="450123" cy="264560"/>
    <xdr:sp macro="" textlink="">
      <xdr:nvSpPr>
        <xdr:cNvPr id="7" name="TextBox 6">
          <a:hlinkClick xmlns:r="http://schemas.openxmlformats.org/officeDocument/2006/relationships" r:id="rId5"/>
          <a:extLst>
            <a:ext uri="{FF2B5EF4-FFF2-40B4-BE49-F238E27FC236}">
              <a16:creationId xmlns:a16="http://schemas.microsoft.com/office/drawing/2014/main" id="{00000000-0008-0000-0700-000007000000}"/>
            </a:ext>
          </a:extLst>
        </xdr:cNvPr>
        <xdr:cNvSpPr txBox="1"/>
      </xdr:nvSpPr>
      <xdr:spPr>
        <a:xfrm>
          <a:off x="10234084" y="431801"/>
          <a:ext cx="45012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1" anchor="t">
          <a:spAutoFit/>
        </a:bodyPr>
        <a:lstStyle/>
        <a:p>
          <a:r>
            <a:rPr lang="en-US" sz="1100"/>
            <a:t>back</a:t>
          </a:r>
          <a:endParaRPr lang="ar-KW" sz="1100"/>
        </a:p>
      </xdr:txBody>
    </xdr:sp>
    <xdr:clientData/>
  </xdr:oneCellAnchor>
</xdr:wsDr>
</file>

<file path=xl/drawings/drawing8.xml><?xml version="1.0" encoding="utf-8"?>
<xdr:wsDr xmlns:xdr="http://schemas.openxmlformats.org/drawingml/2006/spreadsheetDrawing" xmlns:a="http://schemas.openxmlformats.org/drawingml/2006/main">
  <xdr:twoCellAnchor>
    <xdr:from>
      <xdr:col>6</xdr:col>
      <xdr:colOff>1682750</xdr:colOff>
      <xdr:row>0</xdr:row>
      <xdr:rowOff>179917</xdr:rowOff>
    </xdr:from>
    <xdr:to>
      <xdr:col>10</xdr:col>
      <xdr:colOff>402167</xdr:colOff>
      <xdr:row>3</xdr:row>
      <xdr:rowOff>226483</xdr:rowOff>
    </xdr:to>
    <xdr:sp macro="" textlink="">
      <xdr:nvSpPr>
        <xdr:cNvPr id="2" name="Arrow: Right 1">
          <a:hlinkClick xmlns:r="http://schemas.openxmlformats.org/officeDocument/2006/relationships" r:id="rId1"/>
          <a:extLst>
            <a:ext uri="{FF2B5EF4-FFF2-40B4-BE49-F238E27FC236}">
              <a16:creationId xmlns:a16="http://schemas.microsoft.com/office/drawing/2014/main" id="{00000000-0008-0000-0A00-000002000000}"/>
            </a:ext>
          </a:extLst>
        </xdr:cNvPr>
        <xdr:cNvSpPr/>
      </xdr:nvSpPr>
      <xdr:spPr>
        <a:xfrm>
          <a:off x="13165667" y="179917"/>
          <a:ext cx="2836333" cy="533399"/>
        </a:xfrm>
        <a:prstGeom prst="rightArrow">
          <a:avLst/>
        </a:prstGeom>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l"/>
          <a:r>
            <a:rPr lang="en-US" sz="1500" b="1">
              <a:latin typeface="Sakkal Majalla" panose="02000000000000000000" pitchFamily="2" charset="-78"/>
              <a:cs typeface="Sakkal Majalla" panose="02000000000000000000" pitchFamily="2" charset="-78"/>
            </a:rPr>
            <a:t>Move to next page- Team Member7 Info</a:t>
          </a:r>
          <a:endParaRPr lang="ar-KW" sz="1500" b="1">
            <a:latin typeface="Sakkal Majalla" panose="02000000000000000000" pitchFamily="2" charset="-78"/>
            <a:cs typeface="Sakkal Majalla" panose="02000000000000000000" pitchFamily="2" charset="-78"/>
          </a:endParaRPr>
        </a:p>
      </xdr:txBody>
    </xdr:sp>
    <xdr:clientData/>
  </xdr:twoCellAnchor>
  <xdr:twoCellAnchor>
    <xdr:from>
      <xdr:col>6</xdr:col>
      <xdr:colOff>1672167</xdr:colOff>
      <xdr:row>3</xdr:row>
      <xdr:rowOff>211666</xdr:rowOff>
    </xdr:from>
    <xdr:to>
      <xdr:col>10</xdr:col>
      <xdr:colOff>232835</xdr:colOff>
      <xdr:row>4</xdr:row>
      <xdr:rowOff>306916</xdr:rowOff>
    </xdr:to>
    <xdr:sp macro="" textlink="">
      <xdr:nvSpPr>
        <xdr:cNvPr id="3" name="Arrow: Left 2">
          <a:hlinkClick xmlns:r="http://schemas.openxmlformats.org/officeDocument/2006/relationships" r:id="rId2"/>
          <a:extLst>
            <a:ext uri="{FF2B5EF4-FFF2-40B4-BE49-F238E27FC236}">
              <a16:creationId xmlns:a16="http://schemas.microsoft.com/office/drawing/2014/main" id="{00000000-0008-0000-0A00-000003000000}"/>
            </a:ext>
          </a:extLst>
        </xdr:cNvPr>
        <xdr:cNvSpPr/>
      </xdr:nvSpPr>
      <xdr:spPr>
        <a:xfrm>
          <a:off x="13155084" y="698499"/>
          <a:ext cx="2677584" cy="529167"/>
        </a:xfrm>
        <a:prstGeom prst="leftArrow">
          <a:avLst/>
        </a:prstGeom>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ctr"/>
          <a:r>
            <a:rPr lang="en-US" sz="1600" b="1">
              <a:latin typeface="Sakkal Majalla" panose="02000000000000000000" pitchFamily="2" charset="-78"/>
              <a:cs typeface="Sakkal Majalla" panose="02000000000000000000" pitchFamily="2" charset="-78"/>
            </a:rPr>
            <a:t>Move Back</a:t>
          </a:r>
          <a:endParaRPr lang="ar-KW" sz="1600" b="1">
            <a:latin typeface="Sakkal Majalla" panose="02000000000000000000" pitchFamily="2" charset="-78"/>
            <a:cs typeface="Sakkal Majalla" panose="02000000000000000000" pitchFamily="2" charset="-78"/>
          </a:endParaRPr>
        </a:p>
      </xdr:txBody>
    </xdr:sp>
    <xdr:clientData/>
  </xdr:twoCellAnchor>
  <xdr:twoCellAnchor editAs="oneCell">
    <xdr:from>
      <xdr:col>5</xdr:col>
      <xdr:colOff>819149</xdr:colOff>
      <xdr:row>0</xdr:row>
      <xdr:rowOff>222251</xdr:rowOff>
    </xdr:from>
    <xdr:to>
      <xdr:col>5</xdr:col>
      <xdr:colOff>1333500</xdr:colOff>
      <xdr:row>3</xdr:row>
      <xdr:rowOff>30694</xdr:rowOff>
    </xdr:to>
    <xdr:pic>
      <xdr:nvPicPr>
        <xdr:cNvPr id="4" name="Graphic 3" descr="Arrow Right with solid fill">
          <a:hlinkClick xmlns:r="http://schemas.openxmlformats.org/officeDocument/2006/relationships" r:id="rId1"/>
          <a:extLst>
            <a:ext uri="{FF2B5EF4-FFF2-40B4-BE49-F238E27FC236}">
              <a16:creationId xmlns:a16="http://schemas.microsoft.com/office/drawing/2014/main" id="{00000000-0008-0000-0A00-000004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0788649" y="222251"/>
          <a:ext cx="514351" cy="295276"/>
        </a:xfrm>
        <a:prstGeom prst="rect">
          <a:avLst/>
        </a:prstGeom>
      </xdr:spPr>
    </xdr:pic>
    <xdr:clientData/>
  </xdr:twoCellAnchor>
  <xdr:twoCellAnchor editAs="oneCell">
    <xdr:from>
      <xdr:col>5</xdr:col>
      <xdr:colOff>323849</xdr:colOff>
      <xdr:row>0</xdr:row>
      <xdr:rowOff>222251</xdr:rowOff>
    </xdr:from>
    <xdr:to>
      <xdr:col>5</xdr:col>
      <xdr:colOff>695324</xdr:colOff>
      <xdr:row>3</xdr:row>
      <xdr:rowOff>30694</xdr:rowOff>
    </xdr:to>
    <xdr:pic>
      <xdr:nvPicPr>
        <xdr:cNvPr id="5" name="Graphic 4" descr="Arrow Right with solid fill">
          <a:hlinkClick xmlns:r="http://schemas.openxmlformats.org/officeDocument/2006/relationships" r:id="rId2"/>
          <a:extLst>
            <a:ext uri="{FF2B5EF4-FFF2-40B4-BE49-F238E27FC236}">
              <a16:creationId xmlns:a16="http://schemas.microsoft.com/office/drawing/2014/main" id="{00000000-0008-0000-0A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rot="10800000">
          <a:off x="10293349" y="222251"/>
          <a:ext cx="371475" cy="295276"/>
        </a:xfrm>
        <a:prstGeom prst="rect">
          <a:avLst/>
        </a:prstGeom>
      </xdr:spPr>
    </xdr:pic>
    <xdr:clientData/>
  </xdr:twoCellAnchor>
  <xdr:oneCellAnchor>
    <xdr:from>
      <xdr:col>5</xdr:col>
      <xdr:colOff>781050</xdr:colOff>
      <xdr:row>1</xdr:row>
      <xdr:rowOff>177801</xdr:rowOff>
    </xdr:from>
    <xdr:ext cx="779444" cy="264560"/>
    <xdr:sp macro="" textlink="">
      <xdr:nvSpPr>
        <xdr:cNvPr id="6" name="TextBox 5">
          <a:hlinkClick xmlns:r="http://schemas.openxmlformats.org/officeDocument/2006/relationships" r:id="rId1"/>
          <a:extLst>
            <a:ext uri="{FF2B5EF4-FFF2-40B4-BE49-F238E27FC236}">
              <a16:creationId xmlns:a16="http://schemas.microsoft.com/office/drawing/2014/main" id="{00000000-0008-0000-0A00-000006000000}"/>
            </a:ext>
          </a:extLst>
        </xdr:cNvPr>
        <xdr:cNvSpPr txBox="1"/>
      </xdr:nvSpPr>
      <xdr:spPr>
        <a:xfrm>
          <a:off x="10750550" y="431801"/>
          <a:ext cx="77944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1" anchor="t">
          <a:spAutoFit/>
        </a:bodyPr>
        <a:lstStyle/>
        <a:p>
          <a:r>
            <a:rPr lang="en-US" sz="1100"/>
            <a:t>next page </a:t>
          </a:r>
          <a:endParaRPr lang="ar-KW" sz="1100"/>
        </a:p>
      </xdr:txBody>
    </xdr:sp>
    <xdr:clientData/>
  </xdr:oneCellAnchor>
  <xdr:oneCellAnchor>
    <xdr:from>
      <xdr:col>5</xdr:col>
      <xdr:colOff>285750</xdr:colOff>
      <xdr:row>1</xdr:row>
      <xdr:rowOff>177801</xdr:rowOff>
    </xdr:from>
    <xdr:ext cx="450123" cy="264560"/>
    <xdr:sp macro="" textlink="">
      <xdr:nvSpPr>
        <xdr:cNvPr id="7" name="TextBox 6">
          <a:hlinkClick xmlns:r="http://schemas.openxmlformats.org/officeDocument/2006/relationships" r:id="rId2"/>
          <a:extLst>
            <a:ext uri="{FF2B5EF4-FFF2-40B4-BE49-F238E27FC236}">
              <a16:creationId xmlns:a16="http://schemas.microsoft.com/office/drawing/2014/main" id="{00000000-0008-0000-0A00-000007000000}"/>
            </a:ext>
          </a:extLst>
        </xdr:cNvPr>
        <xdr:cNvSpPr txBox="1"/>
      </xdr:nvSpPr>
      <xdr:spPr>
        <a:xfrm>
          <a:off x="10255250" y="431801"/>
          <a:ext cx="45012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1" anchor="t">
          <a:spAutoFit/>
        </a:bodyPr>
        <a:lstStyle/>
        <a:p>
          <a:r>
            <a:rPr lang="en-US" sz="1100"/>
            <a:t>back</a:t>
          </a:r>
          <a:endParaRPr lang="ar-KW" sz="1100"/>
        </a:p>
      </xdr:txBody>
    </xdr:sp>
    <xdr:clientData/>
  </xdr:oneCellAnchor>
</xdr:wsDr>
</file>

<file path=xl/drawings/drawing9.xml><?xml version="1.0" encoding="utf-8"?>
<xdr:wsDr xmlns:xdr="http://schemas.openxmlformats.org/drawingml/2006/spreadsheetDrawing" xmlns:a="http://schemas.openxmlformats.org/drawingml/2006/main">
  <xdr:twoCellAnchor>
    <xdr:from>
      <xdr:col>6</xdr:col>
      <xdr:colOff>1386416</xdr:colOff>
      <xdr:row>0</xdr:row>
      <xdr:rowOff>232833</xdr:rowOff>
    </xdr:from>
    <xdr:to>
      <xdr:col>10</xdr:col>
      <xdr:colOff>105833</xdr:colOff>
      <xdr:row>3</xdr:row>
      <xdr:rowOff>279399</xdr:rowOff>
    </xdr:to>
    <xdr:sp macro="" textlink="">
      <xdr:nvSpPr>
        <xdr:cNvPr id="2" name="Arrow: Right 1">
          <a:hlinkClick xmlns:r="http://schemas.openxmlformats.org/officeDocument/2006/relationships" r:id="rId1"/>
          <a:extLst>
            <a:ext uri="{FF2B5EF4-FFF2-40B4-BE49-F238E27FC236}">
              <a16:creationId xmlns:a16="http://schemas.microsoft.com/office/drawing/2014/main" id="{00000000-0008-0000-0800-000002000000}"/>
            </a:ext>
          </a:extLst>
        </xdr:cNvPr>
        <xdr:cNvSpPr/>
      </xdr:nvSpPr>
      <xdr:spPr>
        <a:xfrm>
          <a:off x="12869333" y="232833"/>
          <a:ext cx="2836333" cy="533399"/>
        </a:xfrm>
        <a:prstGeom prst="rightArrow">
          <a:avLst/>
        </a:prstGeom>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l"/>
          <a:r>
            <a:rPr lang="en-US" sz="1500" b="1">
              <a:latin typeface="Sakkal Majalla" panose="02000000000000000000" pitchFamily="2" charset="-78"/>
              <a:cs typeface="Sakkal Majalla" panose="02000000000000000000" pitchFamily="2" charset="-78"/>
            </a:rPr>
            <a:t>Move to next page- Team Member5 Info</a:t>
          </a:r>
          <a:endParaRPr lang="ar-KW" sz="1500" b="1">
            <a:latin typeface="Sakkal Majalla" panose="02000000000000000000" pitchFamily="2" charset="-78"/>
            <a:cs typeface="Sakkal Majalla" panose="02000000000000000000" pitchFamily="2" charset="-78"/>
          </a:endParaRPr>
        </a:p>
      </xdr:txBody>
    </xdr:sp>
    <xdr:clientData/>
  </xdr:twoCellAnchor>
  <xdr:twoCellAnchor>
    <xdr:from>
      <xdr:col>6</xdr:col>
      <xdr:colOff>1386415</xdr:colOff>
      <xdr:row>3</xdr:row>
      <xdr:rowOff>264583</xdr:rowOff>
    </xdr:from>
    <xdr:to>
      <xdr:col>9</xdr:col>
      <xdr:colOff>634999</xdr:colOff>
      <xdr:row>4</xdr:row>
      <xdr:rowOff>359833</xdr:rowOff>
    </xdr:to>
    <xdr:sp macro="" textlink="">
      <xdr:nvSpPr>
        <xdr:cNvPr id="3" name="Arrow: Left 2">
          <a:hlinkClick xmlns:r="http://schemas.openxmlformats.org/officeDocument/2006/relationships" r:id="rId2"/>
          <a:extLst>
            <a:ext uri="{FF2B5EF4-FFF2-40B4-BE49-F238E27FC236}">
              <a16:creationId xmlns:a16="http://schemas.microsoft.com/office/drawing/2014/main" id="{00000000-0008-0000-0800-000003000000}"/>
            </a:ext>
          </a:extLst>
        </xdr:cNvPr>
        <xdr:cNvSpPr/>
      </xdr:nvSpPr>
      <xdr:spPr>
        <a:xfrm>
          <a:off x="12869332" y="751416"/>
          <a:ext cx="2677584" cy="529167"/>
        </a:xfrm>
        <a:prstGeom prst="leftArrow">
          <a:avLst/>
        </a:prstGeom>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ctr"/>
          <a:r>
            <a:rPr lang="en-US" sz="1600" b="1">
              <a:latin typeface="Sakkal Majalla" panose="02000000000000000000" pitchFamily="2" charset="-78"/>
              <a:cs typeface="Sakkal Majalla" panose="02000000000000000000" pitchFamily="2" charset="-78"/>
            </a:rPr>
            <a:t>Move Back</a:t>
          </a:r>
          <a:endParaRPr lang="ar-KW" sz="1600" b="1">
            <a:latin typeface="Sakkal Majalla" panose="02000000000000000000" pitchFamily="2" charset="-78"/>
            <a:cs typeface="Sakkal Majalla" panose="02000000000000000000" pitchFamily="2" charset="-78"/>
          </a:endParaRPr>
        </a:p>
      </xdr:txBody>
    </xdr:sp>
    <xdr:clientData/>
  </xdr:twoCellAnchor>
  <xdr:twoCellAnchor editAs="oneCell">
    <xdr:from>
      <xdr:col>5</xdr:col>
      <xdr:colOff>861481</xdr:colOff>
      <xdr:row>0</xdr:row>
      <xdr:rowOff>222249</xdr:rowOff>
    </xdr:from>
    <xdr:to>
      <xdr:col>5</xdr:col>
      <xdr:colOff>1375832</xdr:colOff>
      <xdr:row>3</xdr:row>
      <xdr:rowOff>30692</xdr:rowOff>
    </xdr:to>
    <xdr:pic>
      <xdr:nvPicPr>
        <xdr:cNvPr id="4" name="Graphic 3" descr="Arrow Right with solid fill">
          <a:hlinkClick xmlns:r="http://schemas.openxmlformats.org/officeDocument/2006/relationships" r:id="rId1"/>
          <a:extLst>
            <a:ext uri="{FF2B5EF4-FFF2-40B4-BE49-F238E27FC236}">
              <a16:creationId xmlns:a16="http://schemas.microsoft.com/office/drawing/2014/main" id="{00000000-0008-0000-0800-000004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0830981" y="222249"/>
          <a:ext cx="514351" cy="295276"/>
        </a:xfrm>
        <a:prstGeom prst="rect">
          <a:avLst/>
        </a:prstGeom>
      </xdr:spPr>
    </xdr:pic>
    <xdr:clientData/>
  </xdr:twoCellAnchor>
  <xdr:twoCellAnchor editAs="oneCell">
    <xdr:from>
      <xdr:col>5</xdr:col>
      <xdr:colOff>366181</xdr:colOff>
      <xdr:row>0</xdr:row>
      <xdr:rowOff>222249</xdr:rowOff>
    </xdr:from>
    <xdr:to>
      <xdr:col>5</xdr:col>
      <xdr:colOff>737656</xdr:colOff>
      <xdr:row>3</xdr:row>
      <xdr:rowOff>30692</xdr:rowOff>
    </xdr:to>
    <xdr:pic>
      <xdr:nvPicPr>
        <xdr:cNvPr id="5" name="Graphic 4" descr="Arrow Right with solid fill">
          <a:hlinkClick xmlns:r="http://schemas.openxmlformats.org/officeDocument/2006/relationships" r:id="rId2"/>
          <a:extLst>
            <a:ext uri="{FF2B5EF4-FFF2-40B4-BE49-F238E27FC236}">
              <a16:creationId xmlns:a16="http://schemas.microsoft.com/office/drawing/2014/main" id="{00000000-0008-0000-08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rot="10800000">
          <a:off x="10335681" y="222249"/>
          <a:ext cx="371475" cy="295276"/>
        </a:xfrm>
        <a:prstGeom prst="rect">
          <a:avLst/>
        </a:prstGeom>
      </xdr:spPr>
    </xdr:pic>
    <xdr:clientData/>
  </xdr:twoCellAnchor>
  <xdr:oneCellAnchor>
    <xdr:from>
      <xdr:col>5</xdr:col>
      <xdr:colOff>823382</xdr:colOff>
      <xdr:row>1</xdr:row>
      <xdr:rowOff>177799</xdr:rowOff>
    </xdr:from>
    <xdr:ext cx="779444" cy="264560"/>
    <xdr:sp macro="" textlink="">
      <xdr:nvSpPr>
        <xdr:cNvPr id="6" name="TextBox 5">
          <a:hlinkClick xmlns:r="http://schemas.openxmlformats.org/officeDocument/2006/relationships" r:id="rId1"/>
          <a:extLst>
            <a:ext uri="{FF2B5EF4-FFF2-40B4-BE49-F238E27FC236}">
              <a16:creationId xmlns:a16="http://schemas.microsoft.com/office/drawing/2014/main" id="{00000000-0008-0000-0800-000006000000}"/>
            </a:ext>
          </a:extLst>
        </xdr:cNvPr>
        <xdr:cNvSpPr txBox="1"/>
      </xdr:nvSpPr>
      <xdr:spPr>
        <a:xfrm>
          <a:off x="10792882" y="431799"/>
          <a:ext cx="77944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1" anchor="t">
          <a:spAutoFit/>
        </a:bodyPr>
        <a:lstStyle/>
        <a:p>
          <a:r>
            <a:rPr lang="en-US" sz="1100"/>
            <a:t>next page </a:t>
          </a:r>
          <a:endParaRPr lang="ar-KW" sz="1100"/>
        </a:p>
      </xdr:txBody>
    </xdr:sp>
    <xdr:clientData/>
  </xdr:oneCellAnchor>
  <xdr:oneCellAnchor>
    <xdr:from>
      <xdr:col>5</xdr:col>
      <xdr:colOff>328082</xdr:colOff>
      <xdr:row>1</xdr:row>
      <xdr:rowOff>177799</xdr:rowOff>
    </xdr:from>
    <xdr:ext cx="450123" cy="264560"/>
    <xdr:sp macro="" textlink="">
      <xdr:nvSpPr>
        <xdr:cNvPr id="7" name="TextBox 6">
          <a:hlinkClick xmlns:r="http://schemas.openxmlformats.org/officeDocument/2006/relationships" r:id="rId2"/>
          <a:extLst>
            <a:ext uri="{FF2B5EF4-FFF2-40B4-BE49-F238E27FC236}">
              <a16:creationId xmlns:a16="http://schemas.microsoft.com/office/drawing/2014/main" id="{00000000-0008-0000-0800-000007000000}"/>
            </a:ext>
          </a:extLst>
        </xdr:cNvPr>
        <xdr:cNvSpPr txBox="1"/>
      </xdr:nvSpPr>
      <xdr:spPr>
        <a:xfrm>
          <a:off x="10297582" y="431799"/>
          <a:ext cx="45012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1" anchor="t">
          <a:spAutoFit/>
        </a:bodyPr>
        <a:lstStyle/>
        <a:p>
          <a:r>
            <a:rPr lang="en-US" sz="1100"/>
            <a:t>back</a:t>
          </a:r>
          <a:endParaRPr lang="ar-KW" sz="1100"/>
        </a:p>
      </xdr:txBody>
    </xdr:sp>
    <xdr:clientData/>
  </xdr:oneCellAnchor>
</xdr:wsDr>
</file>

<file path=xl/persons/person.xml><?xml version="1.0" encoding="utf-8"?>
<personList xmlns="http://schemas.microsoft.com/office/spreadsheetml/2018/threadedcomments" xmlns:x="http://schemas.openxmlformats.org/spreadsheetml/2006/main">
  <person displayName="Abrar Kalndar - ابرار كلندر" id="{F2275E0F-F0E5-4ADF-A41E-1AC4C6C3E65E}" userId="S::abrar.kalndar@ku.edu.kw::1a57e7ac-3104-40f7-a6b7-db37675601ec"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1" dT="2025-11-11T07:48:07.59" personId="{F2275E0F-F0E5-4ADF-A41E-1AC4C6C3E65E}" id="{3A0FBC2A-2D3B-47D2-A266-5C02F8271BAA}">
    <text>Update to calculate project expected end date with an option to include or exclude weekends and holidays by Adding a dropdown for this option and saved it as a new version</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2" Type="http://schemas.openxmlformats.org/officeDocument/2006/relationships/vmlDrawing" Target="../drawings/vmlDrawing21.v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22.vml"/><Relationship Id="rId2" Type="http://schemas.openxmlformats.org/officeDocument/2006/relationships/drawing" Target="../drawings/drawing18.xml"/><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23.vml"/><Relationship Id="rId7" Type="http://schemas.openxmlformats.org/officeDocument/2006/relationships/ctrlProp" Target="../ctrlProps/ctrlProp3.xml"/><Relationship Id="rId2" Type="http://schemas.openxmlformats.org/officeDocument/2006/relationships/drawing" Target="../drawings/drawing19.xml"/><Relationship Id="rId1" Type="http://schemas.openxmlformats.org/officeDocument/2006/relationships/printerSettings" Target="../printerSettings/printerSettings23.bin"/><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24.vml"/></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drawing" Target="../drawings/drawing20.xml"/><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26.v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openxmlformats.org/officeDocument/2006/relationships/comments" Target="../comments2.xml"/><Relationship Id="rId4"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4.bin"/><Relationship Id="rId5" Type="http://schemas.openxmlformats.org/officeDocument/2006/relationships/comments" Target="../comments3.xml"/><Relationship Id="rId4" Type="http://schemas.openxmlformats.org/officeDocument/2006/relationships/vmlDrawing" Target="../drawings/vmlDrawing5.v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F156"/>
  <sheetViews>
    <sheetView workbookViewId="0">
      <selection activeCell="C9" sqref="C9"/>
    </sheetView>
  </sheetViews>
  <sheetFormatPr defaultRowHeight="14.25"/>
  <cols>
    <col min="1" max="1" width="29" bestFit="1" customWidth="1"/>
    <col min="2" max="2" width="8.25" bestFit="1" customWidth="1"/>
    <col min="3" max="4" width="24.125" bestFit="1" customWidth="1"/>
    <col min="5" max="5" width="18.25" bestFit="1" customWidth="1"/>
    <col min="6" max="6" width="10.25" bestFit="1" customWidth="1"/>
  </cols>
  <sheetData>
    <row r="1" spans="1:6">
      <c r="A1" t="s">
        <v>0</v>
      </c>
      <c r="B1" t="s">
        <v>1</v>
      </c>
      <c r="C1" t="s">
        <v>2</v>
      </c>
      <c r="D1" t="s">
        <v>3</v>
      </c>
      <c r="E1" t="s">
        <v>4</v>
      </c>
      <c r="F1" t="s">
        <v>5</v>
      </c>
    </row>
    <row r="2" spans="1:6">
      <c r="A2" t="s">
        <v>6</v>
      </c>
      <c r="B2" t="s">
        <v>7</v>
      </c>
      <c r="C2" s="21">
        <v>42715</v>
      </c>
      <c r="D2" t="s">
        <v>8</v>
      </c>
      <c r="F2" t="s">
        <v>9</v>
      </c>
    </row>
    <row r="3" spans="1:6">
      <c r="A3" t="s">
        <v>10</v>
      </c>
      <c r="B3" t="s">
        <v>7</v>
      </c>
      <c r="C3" s="21">
        <v>42736</v>
      </c>
      <c r="D3" t="s">
        <v>11</v>
      </c>
      <c r="F3" t="s">
        <v>9</v>
      </c>
    </row>
    <row r="4" spans="1:6">
      <c r="A4" t="s">
        <v>12</v>
      </c>
      <c r="B4" t="s">
        <v>7</v>
      </c>
      <c r="C4" s="21">
        <v>42791</v>
      </c>
      <c r="D4" t="s">
        <v>13</v>
      </c>
      <c r="F4" t="s">
        <v>9</v>
      </c>
    </row>
    <row r="5" spans="1:6">
      <c r="A5" t="s">
        <v>14</v>
      </c>
      <c r="B5" t="s">
        <v>7</v>
      </c>
      <c r="C5" s="21">
        <v>42792</v>
      </c>
      <c r="D5" t="s">
        <v>15</v>
      </c>
      <c r="F5" t="s">
        <v>9</v>
      </c>
    </row>
    <row r="6" spans="1:6">
      <c r="A6" t="s">
        <v>16</v>
      </c>
      <c r="B6" t="s">
        <v>7</v>
      </c>
      <c r="C6" s="21">
        <v>42848</v>
      </c>
      <c r="D6" t="s">
        <v>17</v>
      </c>
      <c r="F6" t="s">
        <v>9</v>
      </c>
    </row>
    <row r="7" spans="1:6">
      <c r="A7" t="s">
        <v>18</v>
      </c>
      <c r="B7" t="s">
        <v>7</v>
      </c>
      <c r="C7" s="21">
        <v>42911</v>
      </c>
      <c r="D7" t="s">
        <v>19</v>
      </c>
      <c r="F7" t="s">
        <v>9</v>
      </c>
    </row>
    <row r="8" spans="1:6">
      <c r="A8" t="s">
        <v>20</v>
      </c>
      <c r="B8" t="s">
        <v>7</v>
      </c>
      <c r="C8" s="21">
        <v>42912</v>
      </c>
      <c r="D8" t="s">
        <v>21</v>
      </c>
      <c r="F8" t="s">
        <v>9</v>
      </c>
    </row>
    <row r="9" spans="1:6">
      <c r="A9" t="s">
        <v>22</v>
      </c>
      <c r="B9" t="s">
        <v>7</v>
      </c>
      <c r="C9" s="21">
        <v>42913</v>
      </c>
      <c r="D9" t="s">
        <v>23</v>
      </c>
      <c r="F9" t="s">
        <v>9</v>
      </c>
    </row>
    <row r="10" spans="1:6">
      <c r="A10" t="s">
        <v>24</v>
      </c>
      <c r="B10" t="s">
        <v>7</v>
      </c>
      <c r="C10" s="21">
        <v>42978</v>
      </c>
      <c r="D10" t="s">
        <v>25</v>
      </c>
      <c r="F10" t="s">
        <v>9</v>
      </c>
    </row>
    <row r="11" spans="1:6">
      <c r="A11" t="s">
        <v>26</v>
      </c>
      <c r="B11" t="s">
        <v>7</v>
      </c>
      <c r="C11" s="21">
        <v>42979</v>
      </c>
      <c r="D11" t="s">
        <v>27</v>
      </c>
      <c r="F11" t="s">
        <v>9</v>
      </c>
    </row>
    <row r="12" spans="1:6">
      <c r="A12" t="s">
        <v>28</v>
      </c>
      <c r="B12" t="s">
        <v>7</v>
      </c>
      <c r="C12" s="21">
        <v>42980</v>
      </c>
      <c r="D12" t="s">
        <v>29</v>
      </c>
      <c r="F12" t="s">
        <v>9</v>
      </c>
    </row>
    <row r="13" spans="1:6">
      <c r="A13" t="s">
        <v>30</v>
      </c>
      <c r="B13" t="s">
        <v>7</v>
      </c>
      <c r="C13" s="21">
        <v>42981</v>
      </c>
      <c r="D13" t="s">
        <v>31</v>
      </c>
      <c r="F13" t="s">
        <v>9</v>
      </c>
    </row>
    <row r="14" spans="1:6">
      <c r="A14" t="s">
        <v>32</v>
      </c>
      <c r="B14" t="s">
        <v>7</v>
      </c>
      <c r="C14" s="21">
        <v>42999</v>
      </c>
      <c r="D14" t="s">
        <v>33</v>
      </c>
      <c r="F14" t="s">
        <v>9</v>
      </c>
    </row>
    <row r="15" spans="1:6">
      <c r="A15" t="s">
        <v>6</v>
      </c>
      <c r="B15" t="s">
        <v>7</v>
      </c>
      <c r="C15" s="21">
        <v>43069</v>
      </c>
      <c r="D15" t="s">
        <v>34</v>
      </c>
      <c r="F15" t="s">
        <v>9</v>
      </c>
    </row>
    <row r="16" spans="1:6">
      <c r="A16" t="s">
        <v>10</v>
      </c>
      <c r="B16" t="s">
        <v>7</v>
      </c>
      <c r="C16" s="21">
        <v>43101</v>
      </c>
      <c r="D16" t="s">
        <v>35</v>
      </c>
      <c r="F16" t="s">
        <v>9</v>
      </c>
    </row>
    <row r="17" spans="1:6">
      <c r="A17" t="s">
        <v>12</v>
      </c>
      <c r="B17" t="s">
        <v>7</v>
      </c>
      <c r="C17" s="21">
        <v>43156</v>
      </c>
      <c r="D17" t="s">
        <v>36</v>
      </c>
      <c r="F17" t="s">
        <v>9</v>
      </c>
    </row>
    <row r="18" spans="1:6">
      <c r="A18" t="s">
        <v>14</v>
      </c>
      <c r="B18" t="s">
        <v>7</v>
      </c>
      <c r="C18" s="21">
        <v>43157</v>
      </c>
      <c r="D18" t="s">
        <v>37</v>
      </c>
      <c r="F18" t="s">
        <v>9</v>
      </c>
    </row>
    <row r="19" spans="1:6">
      <c r="A19" t="s">
        <v>16</v>
      </c>
      <c r="B19" t="s">
        <v>7</v>
      </c>
      <c r="C19" s="21">
        <v>43202</v>
      </c>
      <c r="D19" t="s">
        <v>38</v>
      </c>
      <c r="F19" t="s">
        <v>9</v>
      </c>
    </row>
    <row r="20" spans="1:6">
      <c r="A20" t="s">
        <v>18</v>
      </c>
      <c r="B20" t="s">
        <v>7</v>
      </c>
      <c r="C20" s="21">
        <v>43265</v>
      </c>
      <c r="D20" t="s">
        <v>39</v>
      </c>
      <c r="F20" t="s">
        <v>9</v>
      </c>
    </row>
    <row r="21" spans="1:6">
      <c r="A21" t="s">
        <v>20</v>
      </c>
      <c r="B21" t="s">
        <v>7</v>
      </c>
      <c r="C21" s="21">
        <v>43266</v>
      </c>
      <c r="D21" t="s">
        <v>40</v>
      </c>
      <c r="F21" t="s">
        <v>9</v>
      </c>
    </row>
    <row r="22" spans="1:6">
      <c r="A22" t="s">
        <v>22</v>
      </c>
      <c r="B22" t="s">
        <v>7</v>
      </c>
      <c r="C22" s="21">
        <v>43267</v>
      </c>
      <c r="D22" t="s">
        <v>41</v>
      </c>
      <c r="F22" t="s">
        <v>9</v>
      </c>
    </row>
    <row r="23" spans="1:6">
      <c r="A23" t="s">
        <v>24</v>
      </c>
      <c r="B23" t="s">
        <v>7</v>
      </c>
      <c r="C23" s="21">
        <v>43332</v>
      </c>
      <c r="D23" t="s">
        <v>42</v>
      </c>
      <c r="F23" t="s">
        <v>9</v>
      </c>
    </row>
    <row r="24" spans="1:6">
      <c r="A24" t="s">
        <v>26</v>
      </c>
      <c r="B24" t="s">
        <v>7</v>
      </c>
      <c r="C24" s="21">
        <v>43333</v>
      </c>
      <c r="D24" t="s">
        <v>43</v>
      </c>
      <c r="F24" t="s">
        <v>9</v>
      </c>
    </row>
    <row r="25" spans="1:6">
      <c r="A25" t="s">
        <v>28</v>
      </c>
      <c r="B25" t="s">
        <v>7</v>
      </c>
      <c r="C25" s="21">
        <v>43334</v>
      </c>
      <c r="D25" t="s">
        <v>44</v>
      </c>
      <c r="F25" t="s">
        <v>9</v>
      </c>
    </row>
    <row r="26" spans="1:6">
      <c r="A26" t="s">
        <v>30</v>
      </c>
      <c r="B26" t="s">
        <v>7</v>
      </c>
      <c r="C26" s="21">
        <v>43335</v>
      </c>
      <c r="D26" t="s">
        <v>45</v>
      </c>
      <c r="F26" t="s">
        <v>9</v>
      </c>
    </row>
    <row r="27" spans="1:6">
      <c r="A27" t="s">
        <v>32</v>
      </c>
      <c r="B27" t="s">
        <v>7</v>
      </c>
      <c r="C27" s="21">
        <v>43354</v>
      </c>
      <c r="D27" t="s">
        <v>46</v>
      </c>
      <c r="F27" t="s">
        <v>9</v>
      </c>
    </row>
    <row r="28" spans="1:6">
      <c r="A28" t="s">
        <v>6</v>
      </c>
      <c r="B28" t="s">
        <v>7</v>
      </c>
      <c r="C28" s="21">
        <v>43424</v>
      </c>
      <c r="D28" t="s">
        <v>47</v>
      </c>
      <c r="F28" t="s">
        <v>9</v>
      </c>
    </row>
    <row r="29" spans="1:6">
      <c r="A29" t="s">
        <v>10</v>
      </c>
      <c r="B29" t="s">
        <v>7</v>
      </c>
      <c r="C29" s="21">
        <v>43466</v>
      </c>
      <c r="D29" t="s">
        <v>48</v>
      </c>
      <c r="F29" t="s">
        <v>9</v>
      </c>
    </row>
    <row r="30" spans="1:6">
      <c r="A30" t="s">
        <v>12</v>
      </c>
      <c r="B30" t="s">
        <v>7</v>
      </c>
      <c r="C30" s="21">
        <v>43521</v>
      </c>
      <c r="D30" t="s">
        <v>49</v>
      </c>
      <c r="F30" t="s">
        <v>9</v>
      </c>
    </row>
    <row r="31" spans="1:6">
      <c r="A31" t="s">
        <v>14</v>
      </c>
      <c r="B31" t="s">
        <v>7</v>
      </c>
      <c r="C31" s="21">
        <v>43522</v>
      </c>
      <c r="D31" t="s">
        <v>50</v>
      </c>
      <c r="F31" t="s">
        <v>9</v>
      </c>
    </row>
    <row r="32" spans="1:6">
      <c r="A32" t="s">
        <v>16</v>
      </c>
      <c r="B32" t="s">
        <v>7</v>
      </c>
      <c r="C32" s="21">
        <v>43557</v>
      </c>
      <c r="D32" t="s">
        <v>51</v>
      </c>
      <c r="F32" t="s">
        <v>9</v>
      </c>
    </row>
    <row r="33" spans="1:6">
      <c r="A33" t="s">
        <v>18</v>
      </c>
      <c r="B33" t="s">
        <v>7</v>
      </c>
      <c r="C33" s="21">
        <v>43620</v>
      </c>
      <c r="D33" t="s">
        <v>52</v>
      </c>
      <c r="F33" t="s">
        <v>9</v>
      </c>
    </row>
    <row r="34" spans="1:6">
      <c r="A34" t="s">
        <v>20</v>
      </c>
      <c r="B34" t="s">
        <v>7</v>
      </c>
      <c r="C34" s="21">
        <v>43621</v>
      </c>
      <c r="D34" t="s">
        <v>53</v>
      </c>
      <c r="F34" t="s">
        <v>9</v>
      </c>
    </row>
    <row r="35" spans="1:6">
      <c r="A35" t="s">
        <v>22</v>
      </c>
      <c r="B35" t="s">
        <v>7</v>
      </c>
      <c r="C35" s="21">
        <v>43622</v>
      </c>
      <c r="D35" t="s">
        <v>54</v>
      </c>
      <c r="F35" t="s">
        <v>9</v>
      </c>
    </row>
    <row r="36" spans="1:6">
      <c r="A36" t="s">
        <v>24</v>
      </c>
      <c r="B36" t="s">
        <v>7</v>
      </c>
      <c r="C36" s="21">
        <v>43687</v>
      </c>
      <c r="D36" t="s">
        <v>55</v>
      </c>
      <c r="F36" t="s">
        <v>9</v>
      </c>
    </row>
    <row r="37" spans="1:6">
      <c r="A37" t="s">
        <v>26</v>
      </c>
      <c r="B37" t="s">
        <v>7</v>
      </c>
      <c r="C37" s="21">
        <v>43688</v>
      </c>
      <c r="D37" t="s">
        <v>56</v>
      </c>
      <c r="F37" t="s">
        <v>9</v>
      </c>
    </row>
    <row r="38" spans="1:6">
      <c r="A38" t="s">
        <v>28</v>
      </c>
      <c r="B38" t="s">
        <v>7</v>
      </c>
      <c r="C38" s="21">
        <v>43689</v>
      </c>
      <c r="D38" t="s">
        <v>57</v>
      </c>
      <c r="F38" t="s">
        <v>9</v>
      </c>
    </row>
    <row r="39" spans="1:6">
      <c r="A39" t="s">
        <v>30</v>
      </c>
      <c r="B39" t="s">
        <v>7</v>
      </c>
      <c r="C39" s="21">
        <v>43690</v>
      </c>
      <c r="D39" t="s">
        <v>58</v>
      </c>
      <c r="F39" t="s">
        <v>9</v>
      </c>
    </row>
    <row r="40" spans="1:6">
      <c r="A40" t="s">
        <v>32</v>
      </c>
      <c r="B40" t="s">
        <v>7</v>
      </c>
      <c r="C40" s="21">
        <v>43708</v>
      </c>
      <c r="D40" t="s">
        <v>59</v>
      </c>
      <c r="F40" t="s">
        <v>9</v>
      </c>
    </row>
    <row r="41" spans="1:6">
      <c r="A41" t="s">
        <v>6</v>
      </c>
      <c r="B41" t="s">
        <v>7</v>
      </c>
      <c r="C41" s="21">
        <v>43778</v>
      </c>
      <c r="D41" t="s">
        <v>60</v>
      </c>
      <c r="F41" t="s">
        <v>9</v>
      </c>
    </row>
    <row r="42" spans="1:6">
      <c r="A42" t="s">
        <v>10</v>
      </c>
      <c r="B42" t="s">
        <v>7</v>
      </c>
      <c r="C42" s="21">
        <v>43831</v>
      </c>
      <c r="D42" t="s">
        <v>61</v>
      </c>
      <c r="F42" t="s">
        <v>9</v>
      </c>
    </row>
    <row r="43" spans="1:6">
      <c r="A43" t="s">
        <v>12</v>
      </c>
      <c r="B43" t="s">
        <v>7</v>
      </c>
      <c r="C43" s="21">
        <v>43886</v>
      </c>
      <c r="D43" t="s">
        <v>62</v>
      </c>
      <c r="F43" t="s">
        <v>9</v>
      </c>
    </row>
    <row r="44" spans="1:6">
      <c r="A44" t="s">
        <v>14</v>
      </c>
      <c r="B44" t="s">
        <v>7</v>
      </c>
      <c r="C44" s="21">
        <v>43887</v>
      </c>
      <c r="D44" t="s">
        <v>63</v>
      </c>
      <c r="F44" t="s">
        <v>9</v>
      </c>
    </row>
    <row r="45" spans="1:6">
      <c r="A45" t="s">
        <v>16</v>
      </c>
      <c r="B45" t="s">
        <v>7</v>
      </c>
      <c r="C45" s="21">
        <v>43911</v>
      </c>
      <c r="D45" t="s">
        <v>64</v>
      </c>
      <c r="F45" t="s">
        <v>9</v>
      </c>
    </row>
    <row r="46" spans="1:6">
      <c r="A46" t="s">
        <v>18</v>
      </c>
      <c r="B46" t="s">
        <v>7</v>
      </c>
      <c r="C46" s="21">
        <v>43974</v>
      </c>
      <c r="D46" t="s">
        <v>65</v>
      </c>
      <c r="F46" t="s">
        <v>9</v>
      </c>
    </row>
    <row r="47" spans="1:6">
      <c r="A47" t="s">
        <v>20</v>
      </c>
      <c r="B47" t="s">
        <v>7</v>
      </c>
      <c r="C47" s="21">
        <v>43975</v>
      </c>
      <c r="D47" t="s">
        <v>66</v>
      </c>
      <c r="F47" t="s">
        <v>9</v>
      </c>
    </row>
    <row r="48" spans="1:6">
      <c r="A48" t="s">
        <v>22</v>
      </c>
      <c r="B48" t="s">
        <v>7</v>
      </c>
      <c r="C48" s="21">
        <v>43976</v>
      </c>
      <c r="D48" t="s">
        <v>67</v>
      </c>
      <c r="F48" t="s">
        <v>9</v>
      </c>
    </row>
    <row r="49" spans="1:6">
      <c r="A49" t="s">
        <v>24</v>
      </c>
      <c r="B49" t="s">
        <v>7</v>
      </c>
      <c r="C49" s="21">
        <v>44041</v>
      </c>
      <c r="D49" t="s">
        <v>68</v>
      </c>
      <c r="F49" t="s">
        <v>9</v>
      </c>
    </row>
    <row r="50" spans="1:6">
      <c r="A50" t="s">
        <v>26</v>
      </c>
      <c r="B50" t="s">
        <v>7</v>
      </c>
      <c r="C50" s="21">
        <v>44042</v>
      </c>
      <c r="D50" t="s">
        <v>69</v>
      </c>
      <c r="F50" t="s">
        <v>9</v>
      </c>
    </row>
    <row r="51" spans="1:6">
      <c r="A51" t="s">
        <v>28</v>
      </c>
      <c r="B51" t="s">
        <v>7</v>
      </c>
      <c r="C51" s="21">
        <v>44043</v>
      </c>
      <c r="D51" t="s">
        <v>70</v>
      </c>
      <c r="F51" t="s">
        <v>9</v>
      </c>
    </row>
    <row r="52" spans="1:6">
      <c r="A52" t="s">
        <v>30</v>
      </c>
      <c r="B52" t="s">
        <v>7</v>
      </c>
      <c r="C52" s="21">
        <v>44044</v>
      </c>
      <c r="D52" t="s">
        <v>71</v>
      </c>
      <c r="F52" t="s">
        <v>9</v>
      </c>
    </row>
    <row r="53" spans="1:6">
      <c r="A53" t="s">
        <v>32</v>
      </c>
      <c r="B53" t="s">
        <v>7</v>
      </c>
      <c r="C53" s="21">
        <v>44062</v>
      </c>
      <c r="D53" t="s">
        <v>72</v>
      </c>
      <c r="F53" t="s">
        <v>9</v>
      </c>
    </row>
    <row r="54" spans="1:6">
      <c r="A54" t="s">
        <v>6</v>
      </c>
      <c r="B54" t="s">
        <v>7</v>
      </c>
      <c r="C54" s="21">
        <v>44132</v>
      </c>
      <c r="D54" t="s">
        <v>73</v>
      </c>
      <c r="F54" t="s">
        <v>9</v>
      </c>
    </row>
    <row r="55" spans="1:6">
      <c r="A55" t="s">
        <v>10</v>
      </c>
      <c r="B55" t="s">
        <v>7</v>
      </c>
      <c r="C55" s="21">
        <v>44197</v>
      </c>
      <c r="D55" t="s">
        <v>74</v>
      </c>
      <c r="F55" t="s">
        <v>9</v>
      </c>
    </row>
    <row r="56" spans="1:6">
      <c r="A56" t="s">
        <v>12</v>
      </c>
      <c r="B56" t="s">
        <v>7</v>
      </c>
      <c r="C56" s="21">
        <v>44252</v>
      </c>
      <c r="D56" t="s">
        <v>75</v>
      </c>
      <c r="F56" t="s">
        <v>9</v>
      </c>
    </row>
    <row r="57" spans="1:6">
      <c r="A57" t="s">
        <v>14</v>
      </c>
      <c r="B57" t="s">
        <v>7</v>
      </c>
      <c r="C57" s="21">
        <v>44253</v>
      </c>
      <c r="D57" t="s">
        <v>76</v>
      </c>
      <c r="F57" t="s">
        <v>9</v>
      </c>
    </row>
    <row r="58" spans="1:6">
      <c r="A58" t="s">
        <v>16</v>
      </c>
      <c r="B58" t="s">
        <v>7</v>
      </c>
      <c r="C58" s="21">
        <v>44265</v>
      </c>
      <c r="D58" t="s">
        <v>77</v>
      </c>
      <c r="F58" t="s">
        <v>9</v>
      </c>
    </row>
    <row r="59" spans="1:6">
      <c r="A59" t="s">
        <v>18</v>
      </c>
      <c r="B59" t="s">
        <v>7</v>
      </c>
      <c r="C59" s="21">
        <v>44328</v>
      </c>
      <c r="D59" t="s">
        <v>78</v>
      </c>
      <c r="F59" t="s">
        <v>9</v>
      </c>
    </row>
    <row r="60" spans="1:6">
      <c r="A60" t="s">
        <v>20</v>
      </c>
      <c r="B60" t="s">
        <v>7</v>
      </c>
      <c r="C60" s="21">
        <v>44329</v>
      </c>
      <c r="D60" t="s">
        <v>79</v>
      </c>
      <c r="F60" t="s">
        <v>9</v>
      </c>
    </row>
    <row r="61" spans="1:6">
      <c r="A61" t="s">
        <v>22</v>
      </c>
      <c r="B61" t="s">
        <v>7</v>
      </c>
      <c r="C61" s="21">
        <v>44330</v>
      </c>
      <c r="D61" t="s">
        <v>80</v>
      </c>
      <c r="F61" t="s">
        <v>9</v>
      </c>
    </row>
    <row r="62" spans="1:6">
      <c r="A62" t="s">
        <v>24</v>
      </c>
      <c r="B62" t="s">
        <v>7</v>
      </c>
      <c r="C62" s="21">
        <v>44395</v>
      </c>
      <c r="D62" t="s">
        <v>81</v>
      </c>
      <c r="F62" t="s">
        <v>9</v>
      </c>
    </row>
    <row r="63" spans="1:6">
      <c r="A63" t="s">
        <v>26</v>
      </c>
      <c r="B63" t="s">
        <v>7</v>
      </c>
      <c r="C63" s="21">
        <v>44396</v>
      </c>
      <c r="D63" t="s">
        <v>82</v>
      </c>
      <c r="F63" t="s">
        <v>9</v>
      </c>
    </row>
    <row r="64" spans="1:6">
      <c r="A64" t="s">
        <v>28</v>
      </c>
      <c r="B64" t="s">
        <v>7</v>
      </c>
      <c r="C64" s="21">
        <v>44397</v>
      </c>
      <c r="D64" t="s">
        <v>83</v>
      </c>
      <c r="F64" t="s">
        <v>9</v>
      </c>
    </row>
    <row r="65" spans="1:6">
      <c r="A65" t="s">
        <v>30</v>
      </c>
      <c r="B65" t="s">
        <v>7</v>
      </c>
      <c r="C65" s="21">
        <v>44398</v>
      </c>
      <c r="D65" t="s">
        <v>84</v>
      </c>
      <c r="F65" t="s">
        <v>9</v>
      </c>
    </row>
    <row r="66" spans="1:6">
      <c r="A66" t="s">
        <v>32</v>
      </c>
      <c r="B66" t="s">
        <v>7</v>
      </c>
      <c r="C66" s="21">
        <v>44417</v>
      </c>
      <c r="D66" t="s">
        <v>85</v>
      </c>
      <c r="F66" t="s">
        <v>9</v>
      </c>
    </row>
    <row r="67" spans="1:6">
      <c r="A67" t="s">
        <v>6</v>
      </c>
      <c r="B67" t="s">
        <v>7</v>
      </c>
      <c r="C67" s="21">
        <v>44487</v>
      </c>
      <c r="D67" t="s">
        <v>86</v>
      </c>
      <c r="F67" t="s">
        <v>9</v>
      </c>
    </row>
    <row r="68" spans="1:6">
      <c r="A68" t="s">
        <v>10</v>
      </c>
      <c r="B68" t="s">
        <v>7</v>
      </c>
      <c r="C68" s="21">
        <v>44562</v>
      </c>
      <c r="D68" t="s">
        <v>87</v>
      </c>
      <c r="F68" t="s">
        <v>9</v>
      </c>
    </row>
    <row r="69" spans="1:6">
      <c r="A69" t="s">
        <v>12</v>
      </c>
      <c r="B69" t="s">
        <v>7</v>
      </c>
      <c r="C69" s="21">
        <v>44617</v>
      </c>
      <c r="D69" t="s">
        <v>88</v>
      </c>
      <c r="F69" t="s">
        <v>9</v>
      </c>
    </row>
    <row r="70" spans="1:6">
      <c r="A70" t="s">
        <v>14</v>
      </c>
      <c r="B70" t="s">
        <v>7</v>
      </c>
      <c r="C70" s="21">
        <v>44618</v>
      </c>
      <c r="D70" t="s">
        <v>89</v>
      </c>
      <c r="F70" t="s">
        <v>9</v>
      </c>
    </row>
    <row r="71" spans="1:6">
      <c r="A71" t="s">
        <v>16</v>
      </c>
      <c r="B71" t="s">
        <v>7</v>
      </c>
      <c r="C71" s="21">
        <v>44620</v>
      </c>
      <c r="D71" t="s">
        <v>90</v>
      </c>
      <c r="F71" t="s">
        <v>9</v>
      </c>
    </row>
    <row r="72" spans="1:6">
      <c r="A72" t="s">
        <v>18</v>
      </c>
      <c r="B72" t="s">
        <v>7</v>
      </c>
      <c r="C72" s="21">
        <v>44683</v>
      </c>
      <c r="D72" t="s">
        <v>91</v>
      </c>
      <c r="F72" t="s">
        <v>9</v>
      </c>
    </row>
    <row r="73" spans="1:6">
      <c r="A73" t="s">
        <v>20</v>
      </c>
      <c r="B73" t="s">
        <v>7</v>
      </c>
      <c r="C73" s="21">
        <v>44684</v>
      </c>
      <c r="D73" t="s">
        <v>92</v>
      </c>
      <c r="F73" t="s">
        <v>9</v>
      </c>
    </row>
    <row r="74" spans="1:6">
      <c r="A74" t="s">
        <v>22</v>
      </c>
      <c r="B74" t="s">
        <v>7</v>
      </c>
      <c r="C74" s="21">
        <v>44685</v>
      </c>
      <c r="D74" t="s">
        <v>93</v>
      </c>
      <c r="F74" t="s">
        <v>9</v>
      </c>
    </row>
    <row r="75" spans="1:6">
      <c r="A75" t="s">
        <v>24</v>
      </c>
      <c r="B75" t="s">
        <v>7</v>
      </c>
      <c r="C75" s="21">
        <v>44750</v>
      </c>
      <c r="D75" t="s">
        <v>94</v>
      </c>
      <c r="F75" t="s">
        <v>9</v>
      </c>
    </row>
    <row r="76" spans="1:6">
      <c r="A76" t="s">
        <v>26</v>
      </c>
      <c r="B76" t="s">
        <v>7</v>
      </c>
      <c r="C76" s="21">
        <v>44751</v>
      </c>
      <c r="D76" t="s">
        <v>95</v>
      </c>
      <c r="F76" t="s">
        <v>9</v>
      </c>
    </row>
    <row r="77" spans="1:6">
      <c r="A77" t="s">
        <v>28</v>
      </c>
      <c r="B77" t="s">
        <v>7</v>
      </c>
      <c r="C77" s="21">
        <v>44752</v>
      </c>
      <c r="D77" t="s">
        <v>96</v>
      </c>
      <c r="F77" t="s">
        <v>9</v>
      </c>
    </row>
    <row r="78" spans="1:6">
      <c r="A78" t="s">
        <v>30</v>
      </c>
      <c r="B78" t="s">
        <v>7</v>
      </c>
      <c r="C78" s="21">
        <v>44753</v>
      </c>
      <c r="D78" t="s">
        <v>97</v>
      </c>
      <c r="F78" t="s">
        <v>9</v>
      </c>
    </row>
    <row r="79" spans="1:6">
      <c r="A79" t="s">
        <v>32</v>
      </c>
      <c r="B79" t="s">
        <v>7</v>
      </c>
      <c r="C79" s="21">
        <v>44771</v>
      </c>
      <c r="D79" t="s">
        <v>98</v>
      </c>
      <c r="F79" t="s">
        <v>9</v>
      </c>
    </row>
    <row r="80" spans="1:6">
      <c r="A80" t="s">
        <v>6</v>
      </c>
      <c r="B80" t="s">
        <v>7</v>
      </c>
      <c r="C80" s="21">
        <v>44841</v>
      </c>
      <c r="D80" t="s">
        <v>99</v>
      </c>
      <c r="F80" t="s">
        <v>9</v>
      </c>
    </row>
    <row r="81" spans="1:6">
      <c r="A81" t="s">
        <v>10</v>
      </c>
      <c r="B81" t="s">
        <v>7</v>
      </c>
      <c r="C81" s="21">
        <v>44927</v>
      </c>
      <c r="D81" t="s">
        <v>100</v>
      </c>
      <c r="F81" t="s">
        <v>9</v>
      </c>
    </row>
    <row r="82" spans="1:6">
      <c r="A82" t="s">
        <v>16</v>
      </c>
      <c r="B82" t="s">
        <v>7</v>
      </c>
      <c r="C82" s="21">
        <v>44974</v>
      </c>
      <c r="D82" t="s">
        <v>101</v>
      </c>
      <c r="F82" t="s">
        <v>9</v>
      </c>
    </row>
    <row r="83" spans="1:6">
      <c r="A83" t="s">
        <v>12</v>
      </c>
      <c r="B83" t="s">
        <v>7</v>
      </c>
      <c r="C83" s="21">
        <v>44982</v>
      </c>
      <c r="D83" t="s">
        <v>102</v>
      </c>
      <c r="F83" t="s">
        <v>9</v>
      </c>
    </row>
    <row r="84" spans="1:6">
      <c r="A84" t="s">
        <v>14</v>
      </c>
      <c r="B84" t="s">
        <v>7</v>
      </c>
      <c r="C84" s="21">
        <v>44983</v>
      </c>
      <c r="D84" t="s">
        <v>103</v>
      </c>
      <c r="F84" t="s">
        <v>9</v>
      </c>
    </row>
    <row r="85" spans="1:6">
      <c r="A85" t="s">
        <v>18</v>
      </c>
      <c r="B85" t="s">
        <v>7</v>
      </c>
      <c r="C85" s="21">
        <v>45037</v>
      </c>
      <c r="D85" t="s">
        <v>104</v>
      </c>
      <c r="F85" t="s">
        <v>9</v>
      </c>
    </row>
    <row r="86" spans="1:6">
      <c r="A86" t="s">
        <v>20</v>
      </c>
      <c r="B86" t="s">
        <v>7</v>
      </c>
      <c r="C86" s="21">
        <v>45038</v>
      </c>
      <c r="D86" t="s">
        <v>105</v>
      </c>
      <c r="F86" t="s">
        <v>9</v>
      </c>
    </row>
    <row r="87" spans="1:6">
      <c r="A87" t="s">
        <v>22</v>
      </c>
      <c r="B87" t="s">
        <v>7</v>
      </c>
      <c r="C87" s="21">
        <v>45039</v>
      </c>
      <c r="D87" t="s">
        <v>106</v>
      </c>
      <c r="F87" t="s">
        <v>9</v>
      </c>
    </row>
    <row r="88" spans="1:6">
      <c r="A88" t="s">
        <v>24</v>
      </c>
      <c r="B88" t="s">
        <v>7</v>
      </c>
      <c r="C88" s="21">
        <v>45104</v>
      </c>
      <c r="D88" t="s">
        <v>107</v>
      </c>
      <c r="F88" t="s">
        <v>9</v>
      </c>
    </row>
    <row r="89" spans="1:6">
      <c r="A89" t="s">
        <v>26</v>
      </c>
      <c r="B89" t="s">
        <v>7</v>
      </c>
      <c r="C89" s="21">
        <v>45105</v>
      </c>
      <c r="D89" t="s">
        <v>108</v>
      </c>
      <c r="F89" t="s">
        <v>9</v>
      </c>
    </row>
    <row r="90" spans="1:6">
      <c r="A90" t="s">
        <v>28</v>
      </c>
      <c r="B90" t="s">
        <v>7</v>
      </c>
      <c r="C90" s="21">
        <v>45106</v>
      </c>
      <c r="D90" t="s">
        <v>109</v>
      </c>
      <c r="F90" t="s">
        <v>9</v>
      </c>
    </row>
    <row r="91" spans="1:6">
      <c r="A91" t="s">
        <v>30</v>
      </c>
      <c r="B91" t="s">
        <v>7</v>
      </c>
      <c r="C91" s="21">
        <v>45107</v>
      </c>
      <c r="D91" t="s">
        <v>110</v>
      </c>
      <c r="F91" t="s">
        <v>9</v>
      </c>
    </row>
    <row r="92" spans="1:6">
      <c r="A92" t="s">
        <v>32</v>
      </c>
      <c r="B92" t="s">
        <v>7</v>
      </c>
      <c r="C92" s="21">
        <v>45125</v>
      </c>
      <c r="D92" t="s">
        <v>111</v>
      </c>
      <c r="F92" t="s">
        <v>9</v>
      </c>
    </row>
    <row r="93" spans="1:6">
      <c r="A93" t="s">
        <v>6</v>
      </c>
      <c r="B93" t="s">
        <v>7</v>
      </c>
      <c r="C93" s="21">
        <v>45195</v>
      </c>
      <c r="D93" t="s">
        <v>112</v>
      </c>
      <c r="F93" t="s">
        <v>9</v>
      </c>
    </row>
    <row r="94" spans="1:6">
      <c r="A94" t="s">
        <v>10</v>
      </c>
      <c r="B94" t="s">
        <v>7</v>
      </c>
      <c r="C94" s="21">
        <v>45292</v>
      </c>
      <c r="D94" t="s">
        <v>113</v>
      </c>
      <c r="F94" t="s">
        <v>9</v>
      </c>
    </row>
    <row r="95" spans="1:6">
      <c r="A95" t="s">
        <v>16</v>
      </c>
      <c r="B95" t="s">
        <v>7</v>
      </c>
      <c r="C95" s="21">
        <v>45328</v>
      </c>
      <c r="D95" t="s">
        <v>114</v>
      </c>
      <c r="F95" t="s">
        <v>9</v>
      </c>
    </row>
    <row r="96" spans="1:6">
      <c r="A96" t="s">
        <v>12</v>
      </c>
      <c r="B96" t="s">
        <v>7</v>
      </c>
      <c r="C96" s="21">
        <v>45347</v>
      </c>
      <c r="D96" t="s">
        <v>115</v>
      </c>
      <c r="F96" t="s">
        <v>9</v>
      </c>
    </row>
    <row r="97" spans="1:6">
      <c r="A97" t="s">
        <v>14</v>
      </c>
      <c r="B97" t="s">
        <v>7</v>
      </c>
      <c r="C97" s="21">
        <v>45348</v>
      </c>
      <c r="D97" t="s">
        <v>116</v>
      </c>
      <c r="F97" t="s">
        <v>9</v>
      </c>
    </row>
    <row r="98" spans="1:6">
      <c r="A98" t="s">
        <v>18</v>
      </c>
      <c r="B98" t="s">
        <v>7</v>
      </c>
      <c r="C98" s="21">
        <v>45391</v>
      </c>
      <c r="D98" t="s">
        <v>117</v>
      </c>
      <c r="F98" t="s">
        <v>9</v>
      </c>
    </row>
    <row r="99" spans="1:6">
      <c r="A99" t="s">
        <v>20</v>
      </c>
      <c r="B99" t="s">
        <v>7</v>
      </c>
      <c r="C99" s="21">
        <v>45392</v>
      </c>
      <c r="D99" t="s">
        <v>118</v>
      </c>
      <c r="F99" t="s">
        <v>9</v>
      </c>
    </row>
    <row r="100" spans="1:6">
      <c r="A100" t="s">
        <v>22</v>
      </c>
      <c r="B100" t="s">
        <v>7</v>
      </c>
      <c r="C100" s="21">
        <v>45393</v>
      </c>
      <c r="D100" t="s">
        <v>119</v>
      </c>
      <c r="F100" t="s">
        <v>9</v>
      </c>
    </row>
    <row r="101" spans="1:6">
      <c r="A101" t="s">
        <v>24</v>
      </c>
      <c r="B101" t="s">
        <v>7</v>
      </c>
      <c r="C101" s="21">
        <v>45458</v>
      </c>
      <c r="D101" t="s">
        <v>120</v>
      </c>
      <c r="F101" t="s">
        <v>9</v>
      </c>
    </row>
    <row r="102" spans="1:6">
      <c r="A102" t="s">
        <v>26</v>
      </c>
      <c r="B102" t="s">
        <v>7</v>
      </c>
      <c r="C102" s="21">
        <v>45459</v>
      </c>
      <c r="D102" t="s">
        <v>121</v>
      </c>
      <c r="F102" t="s">
        <v>9</v>
      </c>
    </row>
    <row r="103" spans="1:6">
      <c r="A103" t="s">
        <v>28</v>
      </c>
      <c r="B103" t="s">
        <v>7</v>
      </c>
      <c r="C103" s="21">
        <v>45460</v>
      </c>
      <c r="D103" t="s">
        <v>122</v>
      </c>
      <c r="F103" t="s">
        <v>9</v>
      </c>
    </row>
    <row r="104" spans="1:6">
      <c r="A104" t="s">
        <v>30</v>
      </c>
      <c r="B104" t="s">
        <v>7</v>
      </c>
      <c r="C104" s="21">
        <v>45461</v>
      </c>
      <c r="D104" t="s">
        <v>123</v>
      </c>
      <c r="F104" t="s">
        <v>9</v>
      </c>
    </row>
    <row r="105" spans="1:6">
      <c r="A105" t="s">
        <v>32</v>
      </c>
      <c r="B105" t="s">
        <v>7</v>
      </c>
      <c r="C105" s="21">
        <v>45480</v>
      </c>
      <c r="D105" t="s">
        <v>124</v>
      </c>
      <c r="F105" t="s">
        <v>9</v>
      </c>
    </row>
    <row r="106" spans="1:6">
      <c r="A106" t="s">
        <v>6</v>
      </c>
      <c r="B106" t="s">
        <v>7</v>
      </c>
      <c r="C106" s="21">
        <v>45550</v>
      </c>
      <c r="D106" t="s">
        <v>125</v>
      </c>
      <c r="F106" t="s">
        <v>9</v>
      </c>
    </row>
    <row r="107" spans="1:6">
      <c r="A107" t="s">
        <v>10</v>
      </c>
      <c r="B107" t="s">
        <v>7</v>
      </c>
      <c r="C107" s="21">
        <v>45658</v>
      </c>
      <c r="D107" t="s">
        <v>126</v>
      </c>
      <c r="F107" t="s">
        <v>9</v>
      </c>
    </row>
    <row r="108" spans="1:6">
      <c r="A108" t="s">
        <v>16</v>
      </c>
      <c r="B108" t="s">
        <v>7</v>
      </c>
      <c r="C108" s="21">
        <v>45683</v>
      </c>
      <c r="D108" t="s">
        <v>127</v>
      </c>
      <c r="F108" t="s">
        <v>9</v>
      </c>
    </row>
    <row r="109" spans="1:6">
      <c r="A109" t="s">
        <v>12</v>
      </c>
      <c r="B109" t="s">
        <v>7</v>
      </c>
      <c r="C109" s="21">
        <v>45713</v>
      </c>
      <c r="D109" t="s">
        <v>128</v>
      </c>
      <c r="F109" t="s">
        <v>9</v>
      </c>
    </row>
    <row r="110" spans="1:6">
      <c r="A110" t="s">
        <v>14</v>
      </c>
      <c r="B110" t="s">
        <v>7</v>
      </c>
      <c r="C110" s="21">
        <v>45714</v>
      </c>
      <c r="D110" t="s">
        <v>129</v>
      </c>
      <c r="F110" t="s">
        <v>9</v>
      </c>
    </row>
    <row r="111" spans="1:6">
      <c r="A111" t="s">
        <v>18</v>
      </c>
      <c r="B111" t="s">
        <v>7</v>
      </c>
      <c r="C111" s="21">
        <v>45746</v>
      </c>
      <c r="D111" t="s">
        <v>130</v>
      </c>
      <c r="F111" t="s">
        <v>9</v>
      </c>
    </row>
    <row r="112" spans="1:6">
      <c r="A112" t="s">
        <v>20</v>
      </c>
      <c r="B112" t="s">
        <v>7</v>
      </c>
      <c r="C112" s="21">
        <v>45747</v>
      </c>
      <c r="D112" t="s">
        <v>131</v>
      </c>
      <c r="F112" t="s">
        <v>9</v>
      </c>
    </row>
    <row r="113" spans="1:6">
      <c r="A113" t="s">
        <v>22</v>
      </c>
      <c r="B113" t="s">
        <v>7</v>
      </c>
      <c r="C113" s="21">
        <v>45748</v>
      </c>
      <c r="D113" t="s">
        <v>132</v>
      </c>
      <c r="F113" t="s">
        <v>9</v>
      </c>
    </row>
    <row r="114" spans="1:6">
      <c r="A114" t="s">
        <v>24</v>
      </c>
      <c r="B114" t="s">
        <v>7</v>
      </c>
      <c r="C114" s="21">
        <v>45813</v>
      </c>
      <c r="D114" t="s">
        <v>133</v>
      </c>
      <c r="F114" t="s">
        <v>9</v>
      </c>
    </row>
    <row r="115" spans="1:6">
      <c r="A115" t="s">
        <v>26</v>
      </c>
      <c r="B115" t="s">
        <v>7</v>
      </c>
      <c r="C115" s="21">
        <v>45814</v>
      </c>
      <c r="D115" t="s">
        <v>134</v>
      </c>
      <c r="F115" t="s">
        <v>9</v>
      </c>
    </row>
    <row r="116" spans="1:6">
      <c r="A116" t="s">
        <v>28</v>
      </c>
      <c r="B116" t="s">
        <v>7</v>
      </c>
      <c r="C116" s="21">
        <v>45815</v>
      </c>
      <c r="D116" t="s">
        <v>135</v>
      </c>
      <c r="F116" t="s">
        <v>9</v>
      </c>
    </row>
    <row r="117" spans="1:6">
      <c r="A117" t="s">
        <v>30</v>
      </c>
      <c r="B117" t="s">
        <v>7</v>
      </c>
      <c r="C117" s="21">
        <v>45816</v>
      </c>
      <c r="D117" t="s">
        <v>136</v>
      </c>
      <c r="F117" t="s">
        <v>9</v>
      </c>
    </row>
    <row r="118" spans="1:6">
      <c r="A118" t="s">
        <v>32</v>
      </c>
      <c r="B118" t="s">
        <v>7</v>
      </c>
      <c r="C118" s="21">
        <v>45834</v>
      </c>
      <c r="D118" t="s">
        <v>137</v>
      </c>
      <c r="F118" t="s">
        <v>9</v>
      </c>
    </row>
    <row r="119" spans="1:6">
      <c r="A119" t="s">
        <v>6</v>
      </c>
      <c r="B119" t="s">
        <v>7</v>
      </c>
      <c r="C119" s="21">
        <v>45904</v>
      </c>
      <c r="D119" t="s">
        <v>138</v>
      </c>
      <c r="F119" t="s">
        <v>9</v>
      </c>
    </row>
    <row r="120" spans="1:6">
      <c r="A120" t="s">
        <v>10</v>
      </c>
      <c r="B120" t="s">
        <v>7</v>
      </c>
      <c r="C120" s="21">
        <v>46023</v>
      </c>
      <c r="D120" t="s">
        <v>139</v>
      </c>
      <c r="F120" t="s">
        <v>9</v>
      </c>
    </row>
    <row r="121" spans="1:6">
      <c r="A121" t="s">
        <v>16</v>
      </c>
      <c r="B121" t="s">
        <v>7</v>
      </c>
      <c r="C121" s="21">
        <v>46037</v>
      </c>
      <c r="D121" t="s">
        <v>140</v>
      </c>
      <c r="F121" t="s">
        <v>9</v>
      </c>
    </row>
    <row r="122" spans="1:6">
      <c r="A122" t="s">
        <v>12</v>
      </c>
      <c r="B122" t="s">
        <v>7</v>
      </c>
      <c r="C122" s="21">
        <v>46078</v>
      </c>
      <c r="D122" t="s">
        <v>141</v>
      </c>
      <c r="F122" t="s">
        <v>9</v>
      </c>
    </row>
    <row r="123" spans="1:6">
      <c r="A123" t="s">
        <v>14</v>
      </c>
      <c r="B123" t="s">
        <v>7</v>
      </c>
      <c r="C123" s="21">
        <v>46079</v>
      </c>
      <c r="D123" t="s">
        <v>142</v>
      </c>
      <c r="F123" t="s">
        <v>9</v>
      </c>
    </row>
    <row r="124" spans="1:6">
      <c r="A124" t="s">
        <v>18</v>
      </c>
      <c r="B124" t="s">
        <v>7</v>
      </c>
      <c r="C124" s="21">
        <v>46100</v>
      </c>
      <c r="D124" t="s">
        <v>143</v>
      </c>
      <c r="F124" t="s">
        <v>9</v>
      </c>
    </row>
    <row r="125" spans="1:6">
      <c r="A125" t="s">
        <v>20</v>
      </c>
      <c r="B125" t="s">
        <v>7</v>
      </c>
      <c r="C125" s="21">
        <v>46101</v>
      </c>
      <c r="D125" t="s">
        <v>144</v>
      </c>
      <c r="F125" t="s">
        <v>9</v>
      </c>
    </row>
    <row r="126" spans="1:6">
      <c r="A126" t="s">
        <v>22</v>
      </c>
      <c r="B126" t="s">
        <v>7</v>
      </c>
      <c r="C126" s="21">
        <v>46102</v>
      </c>
      <c r="D126" t="s">
        <v>145</v>
      </c>
      <c r="F126" t="s">
        <v>9</v>
      </c>
    </row>
    <row r="127" spans="1:6">
      <c r="A127" t="s">
        <v>24</v>
      </c>
      <c r="B127" t="s">
        <v>7</v>
      </c>
      <c r="C127" s="21">
        <v>46167</v>
      </c>
      <c r="D127" t="s">
        <v>146</v>
      </c>
      <c r="F127" t="s">
        <v>9</v>
      </c>
    </row>
    <row r="128" spans="1:6">
      <c r="A128" t="s">
        <v>26</v>
      </c>
      <c r="B128" t="s">
        <v>7</v>
      </c>
      <c r="C128" s="21">
        <v>46168</v>
      </c>
      <c r="D128" t="s">
        <v>147</v>
      </c>
      <c r="F128" t="s">
        <v>9</v>
      </c>
    </row>
    <row r="129" spans="1:6">
      <c r="A129" t="s">
        <v>28</v>
      </c>
      <c r="B129" t="s">
        <v>7</v>
      </c>
      <c r="C129" s="21">
        <v>46169</v>
      </c>
      <c r="D129" t="s">
        <v>148</v>
      </c>
      <c r="F129" t="s">
        <v>9</v>
      </c>
    </row>
    <row r="130" spans="1:6">
      <c r="A130" t="s">
        <v>30</v>
      </c>
      <c r="B130" t="s">
        <v>7</v>
      </c>
      <c r="C130" s="21">
        <v>46170</v>
      </c>
      <c r="D130" t="s">
        <v>149</v>
      </c>
      <c r="F130" t="s">
        <v>9</v>
      </c>
    </row>
    <row r="131" spans="1:6">
      <c r="A131" t="s">
        <v>32</v>
      </c>
      <c r="B131" t="s">
        <v>7</v>
      </c>
      <c r="C131" s="21">
        <v>46189</v>
      </c>
      <c r="D131" t="s">
        <v>150</v>
      </c>
      <c r="F131" t="s">
        <v>9</v>
      </c>
    </row>
    <row r="132" spans="1:6">
      <c r="A132" t="s">
        <v>6</v>
      </c>
      <c r="B132" t="s">
        <v>7</v>
      </c>
      <c r="C132" s="21">
        <v>46259</v>
      </c>
      <c r="D132" t="s">
        <v>151</v>
      </c>
      <c r="F132" t="s">
        <v>9</v>
      </c>
    </row>
    <row r="133" spans="1:6">
      <c r="A133" t="s">
        <v>10</v>
      </c>
      <c r="B133" t="s">
        <v>7</v>
      </c>
      <c r="C133" s="21">
        <v>46388</v>
      </c>
      <c r="D133" t="s">
        <v>152</v>
      </c>
      <c r="F133" t="s">
        <v>9</v>
      </c>
    </row>
    <row r="134" spans="1:6">
      <c r="A134" t="s">
        <v>16</v>
      </c>
      <c r="B134" t="s">
        <v>7</v>
      </c>
      <c r="C134" s="21">
        <v>46392</v>
      </c>
      <c r="D134" t="s">
        <v>153</v>
      </c>
      <c r="F134" t="s">
        <v>9</v>
      </c>
    </row>
    <row r="135" spans="1:6">
      <c r="A135" t="s">
        <v>12</v>
      </c>
      <c r="B135" t="s">
        <v>7</v>
      </c>
      <c r="C135" s="21">
        <v>46443</v>
      </c>
      <c r="D135" t="s">
        <v>154</v>
      </c>
      <c r="F135" t="s">
        <v>9</v>
      </c>
    </row>
    <row r="136" spans="1:6">
      <c r="A136" t="s">
        <v>14</v>
      </c>
      <c r="B136" t="s">
        <v>7</v>
      </c>
      <c r="C136" s="21">
        <v>46444</v>
      </c>
      <c r="D136" t="s">
        <v>155</v>
      </c>
      <c r="F136" t="s">
        <v>9</v>
      </c>
    </row>
    <row r="137" spans="1:6">
      <c r="A137" t="s">
        <v>18</v>
      </c>
      <c r="B137" t="s">
        <v>7</v>
      </c>
      <c r="C137" s="21">
        <v>46455</v>
      </c>
      <c r="D137" t="s">
        <v>156</v>
      </c>
      <c r="F137" t="s">
        <v>9</v>
      </c>
    </row>
    <row r="138" spans="1:6">
      <c r="A138" t="s">
        <v>20</v>
      </c>
      <c r="B138" t="s">
        <v>7</v>
      </c>
      <c r="C138" s="21">
        <v>46456</v>
      </c>
      <c r="D138" t="s">
        <v>157</v>
      </c>
      <c r="F138" t="s">
        <v>9</v>
      </c>
    </row>
    <row r="139" spans="1:6">
      <c r="A139" t="s">
        <v>22</v>
      </c>
      <c r="B139" t="s">
        <v>7</v>
      </c>
      <c r="C139" s="21">
        <v>46457</v>
      </c>
      <c r="D139" t="s">
        <v>158</v>
      </c>
      <c r="F139" t="s">
        <v>9</v>
      </c>
    </row>
    <row r="140" spans="1:6">
      <c r="A140" t="s">
        <v>24</v>
      </c>
      <c r="B140" t="s">
        <v>7</v>
      </c>
      <c r="C140" s="21">
        <v>46522</v>
      </c>
      <c r="D140" t="s">
        <v>159</v>
      </c>
      <c r="F140" t="s">
        <v>9</v>
      </c>
    </row>
    <row r="141" spans="1:6">
      <c r="A141" t="s">
        <v>26</v>
      </c>
      <c r="B141" t="s">
        <v>7</v>
      </c>
      <c r="C141" s="21">
        <v>46523</v>
      </c>
      <c r="D141" t="s">
        <v>160</v>
      </c>
      <c r="F141" t="s">
        <v>9</v>
      </c>
    </row>
    <row r="142" spans="1:6">
      <c r="A142" t="s">
        <v>28</v>
      </c>
      <c r="B142" t="s">
        <v>7</v>
      </c>
      <c r="C142" s="21">
        <v>46524</v>
      </c>
      <c r="D142" t="s">
        <v>161</v>
      </c>
      <c r="F142" t="s">
        <v>9</v>
      </c>
    </row>
    <row r="143" spans="1:6">
      <c r="A143" t="s">
        <v>30</v>
      </c>
      <c r="B143" t="s">
        <v>7</v>
      </c>
      <c r="C143" s="21">
        <v>46525</v>
      </c>
      <c r="D143" t="s">
        <v>162</v>
      </c>
      <c r="F143" t="s">
        <v>9</v>
      </c>
    </row>
    <row r="144" spans="1:6">
      <c r="A144" t="s">
        <v>32</v>
      </c>
      <c r="B144" t="s">
        <v>7</v>
      </c>
      <c r="C144" s="21">
        <v>46543</v>
      </c>
      <c r="D144" t="s">
        <v>163</v>
      </c>
      <c r="F144" t="s">
        <v>9</v>
      </c>
    </row>
    <row r="145" spans="1:6">
      <c r="A145" t="s">
        <v>6</v>
      </c>
      <c r="B145" t="s">
        <v>7</v>
      </c>
      <c r="C145" s="21">
        <v>46613</v>
      </c>
      <c r="D145" t="s">
        <v>164</v>
      </c>
      <c r="F145" t="s">
        <v>9</v>
      </c>
    </row>
    <row r="146" spans="1:6">
      <c r="A146" t="s">
        <v>16</v>
      </c>
      <c r="B146" t="s">
        <v>7</v>
      </c>
      <c r="C146" s="21">
        <v>46746</v>
      </c>
      <c r="D146" t="s">
        <v>165</v>
      </c>
      <c r="F146" t="s">
        <v>9</v>
      </c>
    </row>
    <row r="147" spans="1:6">
      <c r="A147" t="s">
        <v>10</v>
      </c>
      <c r="B147" t="s">
        <v>7</v>
      </c>
      <c r="C147" s="21">
        <v>46753</v>
      </c>
      <c r="D147" t="s">
        <v>166</v>
      </c>
      <c r="F147" t="s">
        <v>9</v>
      </c>
    </row>
    <row r="148" spans="1:6">
      <c r="A148" t="s">
        <v>12</v>
      </c>
      <c r="B148" t="s">
        <v>7</v>
      </c>
      <c r="C148" s="21">
        <v>46808</v>
      </c>
      <c r="D148" t="s">
        <v>167</v>
      </c>
      <c r="F148" t="s">
        <v>9</v>
      </c>
    </row>
    <row r="149" spans="1:6">
      <c r="A149" t="s">
        <v>18</v>
      </c>
      <c r="B149" t="s">
        <v>7</v>
      </c>
      <c r="C149" s="21">
        <v>46809</v>
      </c>
      <c r="D149" t="s">
        <v>168</v>
      </c>
      <c r="F149" t="s">
        <v>9</v>
      </c>
    </row>
    <row r="150" spans="1:6">
      <c r="A150" t="s">
        <v>14</v>
      </c>
      <c r="B150" t="s">
        <v>7</v>
      </c>
      <c r="C150" s="21">
        <v>46809</v>
      </c>
      <c r="D150" t="s">
        <v>168</v>
      </c>
      <c r="F150" t="s">
        <v>9</v>
      </c>
    </row>
    <row r="151" spans="1:6">
      <c r="A151" t="s">
        <v>20</v>
      </c>
      <c r="B151" t="s">
        <v>7</v>
      </c>
      <c r="C151" s="21">
        <v>46810</v>
      </c>
      <c r="D151" t="s">
        <v>169</v>
      </c>
      <c r="F151" t="s">
        <v>9</v>
      </c>
    </row>
    <row r="152" spans="1:6">
      <c r="A152" t="s">
        <v>22</v>
      </c>
      <c r="B152" t="s">
        <v>7</v>
      </c>
      <c r="C152" s="21">
        <v>46811</v>
      </c>
      <c r="D152" t="s">
        <v>170</v>
      </c>
      <c r="F152" t="s">
        <v>9</v>
      </c>
    </row>
    <row r="153" spans="1:6">
      <c r="A153" t="s">
        <v>24</v>
      </c>
      <c r="B153" t="s">
        <v>7</v>
      </c>
      <c r="C153" s="21">
        <v>46876</v>
      </c>
      <c r="D153" t="s">
        <v>171</v>
      </c>
      <c r="F153" t="s">
        <v>9</v>
      </c>
    </row>
    <row r="154" spans="1:6">
      <c r="A154" t="s">
        <v>26</v>
      </c>
      <c r="B154" t="s">
        <v>7</v>
      </c>
      <c r="C154" s="21">
        <v>46877</v>
      </c>
      <c r="D154" t="s">
        <v>172</v>
      </c>
      <c r="F154" t="s">
        <v>9</v>
      </c>
    </row>
    <row r="155" spans="1:6">
      <c r="A155" t="s">
        <v>28</v>
      </c>
      <c r="B155" t="s">
        <v>7</v>
      </c>
      <c r="C155" s="21">
        <v>46878</v>
      </c>
      <c r="D155" t="s">
        <v>173</v>
      </c>
      <c r="F155" t="s">
        <v>9</v>
      </c>
    </row>
    <row r="156" spans="1:6">
      <c r="A156" t="s">
        <v>30</v>
      </c>
      <c r="B156" t="s">
        <v>7</v>
      </c>
      <c r="C156" s="21">
        <v>46879</v>
      </c>
      <c r="D156" t="s">
        <v>174</v>
      </c>
      <c r="F156" t="s">
        <v>9</v>
      </c>
    </row>
  </sheetData>
  <sheetProtection selectLockedCells="1" selectUnlockedCells="1"/>
  <pageMargins left="0.7" right="0.7" top="0.75" bottom="0.75" header="0.3" footer="0.3"/>
  <pageSetup paperSize="9" orientation="portrait" r:id="rId1"/>
  <headerFooter>
    <oddFooter>&amp;ROCCDProjectApp!F5&amp;L     E-COO7-23/24</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BDFA31-DE13-4C1A-9C1B-FBDCD42D926E}">
  <sheetPr codeName="Sheet16">
    <tabColor theme="3" tint="0.79998168889431442"/>
  </sheetPr>
  <dimension ref="B1:H226"/>
  <sheetViews>
    <sheetView showGridLines="0" showWhiteSpace="0" topLeftCell="B1" zoomScale="110" zoomScaleNormal="110" workbookViewId="0">
      <selection activeCell="C5" sqref="C5:D10"/>
    </sheetView>
  </sheetViews>
  <sheetFormatPr defaultRowHeight="14.25"/>
  <cols>
    <col min="1" max="1" width="0" hidden="1" customWidth="1"/>
    <col min="2" max="2" width="16.75" customWidth="1"/>
    <col min="3" max="3" width="53.25" customWidth="1"/>
    <col min="4" max="4" width="44" customWidth="1"/>
    <col min="5" max="5" width="16.75" customWidth="1"/>
    <col min="6" max="6" width="19.875" customWidth="1"/>
    <col min="7" max="7" width="27" hidden="1" customWidth="1"/>
    <col min="8" max="11" width="0" hidden="1" customWidth="1"/>
  </cols>
  <sheetData>
    <row r="1" spans="2:5" ht="20.25" customHeight="1">
      <c r="B1" s="5"/>
      <c r="C1" s="5"/>
      <c r="D1" s="5"/>
      <c r="E1" s="6"/>
    </row>
    <row r="2" spans="2:5">
      <c r="B2" s="390" t="s">
        <v>286</v>
      </c>
      <c r="C2" s="391"/>
      <c r="D2" s="394" t="s">
        <v>287</v>
      </c>
      <c r="E2" s="395"/>
    </row>
    <row r="3" spans="2:5" ht="3.75" customHeight="1">
      <c r="B3" s="392"/>
      <c r="C3" s="393"/>
      <c r="D3" s="396"/>
      <c r="E3" s="397"/>
    </row>
    <row r="4" spans="2:5" ht="33.950000000000003" customHeight="1">
      <c r="B4" s="15" t="s">
        <v>216</v>
      </c>
      <c r="C4" s="427">
        <f>Manpower!A10</f>
        <v>0</v>
      </c>
      <c r="D4" s="428"/>
      <c r="E4" s="16" t="s">
        <v>217</v>
      </c>
    </row>
    <row r="5" spans="2:5" ht="33.950000000000003" customHeight="1">
      <c r="B5" s="15" t="s">
        <v>224</v>
      </c>
      <c r="C5" s="398"/>
      <c r="D5" s="399"/>
      <c r="E5" s="16" t="s">
        <v>225</v>
      </c>
    </row>
    <row r="6" spans="2:5" ht="33.950000000000003" customHeight="1">
      <c r="B6" s="15" t="s">
        <v>222</v>
      </c>
      <c r="C6" s="382"/>
      <c r="D6" s="383"/>
      <c r="E6" s="16" t="s">
        <v>223</v>
      </c>
    </row>
    <row r="7" spans="2:5" ht="33.950000000000003" customHeight="1">
      <c r="B7" s="15" t="s">
        <v>288</v>
      </c>
      <c r="C7" s="382"/>
      <c r="D7" s="383"/>
      <c r="E7" s="16" t="s">
        <v>289</v>
      </c>
    </row>
    <row r="8" spans="2:5" ht="35.25" customHeight="1">
      <c r="B8" s="15" t="s">
        <v>234</v>
      </c>
      <c r="C8" s="382"/>
      <c r="D8" s="383"/>
      <c r="E8" s="16" t="s">
        <v>290</v>
      </c>
    </row>
    <row r="9" spans="2:5" ht="42" customHeight="1">
      <c r="B9" s="15" t="s">
        <v>236</v>
      </c>
      <c r="C9" s="382"/>
      <c r="D9" s="383"/>
      <c r="E9" s="16" t="s">
        <v>291</v>
      </c>
    </row>
    <row r="10" spans="2:5" ht="33.950000000000003" customHeight="1">
      <c r="B10" s="17" t="s">
        <v>226</v>
      </c>
      <c r="C10" s="382"/>
      <c r="D10" s="383"/>
      <c r="E10" s="18" t="s">
        <v>240</v>
      </c>
    </row>
    <row r="11" spans="2:5" ht="33.950000000000003" customHeight="1">
      <c r="B11" s="20" t="s">
        <v>292</v>
      </c>
      <c r="C11" s="423">
        <f>Manpower!B10</f>
        <v>0</v>
      </c>
      <c r="D11" s="424"/>
      <c r="E11" s="19" t="s">
        <v>219</v>
      </c>
    </row>
    <row r="12" spans="2:5" ht="33.950000000000003" customHeight="1">
      <c r="B12" s="20" t="s">
        <v>293</v>
      </c>
      <c r="C12" s="425">
        <f>Manpower!C10*Manpower!D10</f>
        <v>0</v>
      </c>
      <c r="D12" s="426"/>
      <c r="E12" s="214" t="s">
        <v>294</v>
      </c>
    </row>
    <row r="13" spans="2:5" ht="35.1" customHeight="1">
      <c r="B13" s="212" t="s">
        <v>295</v>
      </c>
      <c r="C13" s="407"/>
      <c r="D13" s="408"/>
      <c r="E13" s="213" t="s">
        <v>296</v>
      </c>
    </row>
    <row r="14" spans="2:5" hidden="1">
      <c r="B14" s="390" t="s">
        <v>286</v>
      </c>
      <c r="C14" s="391"/>
      <c r="D14" s="394" t="s">
        <v>287</v>
      </c>
      <c r="E14" s="395"/>
    </row>
    <row r="15" spans="2:5" ht="15" hidden="1" customHeight="1">
      <c r="B15" s="392"/>
      <c r="C15" s="393"/>
      <c r="D15" s="396"/>
      <c r="E15" s="397"/>
    </row>
    <row r="16" spans="2:5" ht="32.25" hidden="1" customHeight="1">
      <c r="B16" s="15" t="s">
        <v>216</v>
      </c>
      <c r="C16" s="382"/>
      <c r="D16" s="383"/>
      <c r="E16" s="16" t="s">
        <v>217</v>
      </c>
    </row>
    <row r="17" spans="2:8" ht="33.950000000000003" hidden="1" customHeight="1">
      <c r="B17" s="15" t="s">
        <v>224</v>
      </c>
      <c r="C17" s="388"/>
      <c r="D17" s="389"/>
      <c r="E17" s="16" t="s">
        <v>225</v>
      </c>
    </row>
    <row r="18" spans="2:8" ht="33.950000000000003" hidden="1" customHeight="1">
      <c r="B18" s="15" t="s">
        <v>222</v>
      </c>
      <c r="C18" s="386"/>
      <c r="D18" s="387"/>
      <c r="E18" s="16" t="s">
        <v>223</v>
      </c>
    </row>
    <row r="19" spans="2:8" ht="33.950000000000003" hidden="1" customHeight="1">
      <c r="B19" s="15" t="s">
        <v>288</v>
      </c>
      <c r="C19" s="382"/>
      <c r="D19" s="383"/>
      <c r="E19" s="16" t="s">
        <v>289</v>
      </c>
    </row>
    <row r="20" spans="2:8" ht="33.950000000000003" hidden="1" customHeight="1">
      <c r="B20" s="15" t="s">
        <v>234</v>
      </c>
      <c r="C20" s="382"/>
      <c r="D20" s="383"/>
      <c r="E20" s="16" t="s">
        <v>290</v>
      </c>
    </row>
    <row r="21" spans="2:8" ht="33.950000000000003" hidden="1" customHeight="1">
      <c r="B21" s="15" t="s">
        <v>236</v>
      </c>
      <c r="C21" s="382"/>
      <c r="D21" s="383"/>
      <c r="E21" s="16" t="s">
        <v>291</v>
      </c>
    </row>
    <row r="22" spans="2:8" ht="33.950000000000003" hidden="1" customHeight="1">
      <c r="B22" s="17" t="s">
        <v>226</v>
      </c>
      <c r="C22" s="382"/>
      <c r="D22" s="383"/>
      <c r="E22" s="18" t="s">
        <v>240</v>
      </c>
      <c r="G22" s="400"/>
      <c r="H22" s="400"/>
    </row>
    <row r="23" spans="2:8" ht="33.950000000000003" hidden="1" customHeight="1">
      <c r="B23" s="20" t="s">
        <v>292</v>
      </c>
      <c r="C23" s="384"/>
      <c r="D23" s="385"/>
      <c r="E23" s="19" t="s">
        <v>219</v>
      </c>
    </row>
    <row r="24" spans="2:8" hidden="1"/>
    <row r="25" spans="2:8" hidden="1">
      <c r="B25" s="390" t="s">
        <v>286</v>
      </c>
      <c r="C25" s="391"/>
      <c r="D25" s="394" t="s">
        <v>287</v>
      </c>
      <c r="E25" s="395"/>
    </row>
    <row r="26" spans="2:8" ht="8.25" hidden="1" customHeight="1">
      <c r="B26" s="392"/>
      <c r="C26" s="393"/>
      <c r="D26" s="396"/>
      <c r="E26" s="397"/>
    </row>
    <row r="27" spans="2:8" ht="33.950000000000003" hidden="1" customHeight="1">
      <c r="B27" s="15" t="s">
        <v>216</v>
      </c>
      <c r="C27" s="386"/>
      <c r="D27" s="387"/>
      <c r="E27" s="16" t="s">
        <v>217</v>
      </c>
    </row>
    <row r="28" spans="2:8" ht="33.950000000000003" hidden="1" customHeight="1">
      <c r="B28" s="15" t="s">
        <v>224</v>
      </c>
      <c r="C28" s="398"/>
      <c r="D28" s="399"/>
      <c r="E28" s="16" t="s">
        <v>225</v>
      </c>
    </row>
    <row r="29" spans="2:8" ht="33.950000000000003" hidden="1" customHeight="1">
      <c r="B29" s="15" t="s">
        <v>222</v>
      </c>
      <c r="C29" s="382"/>
      <c r="D29" s="383"/>
      <c r="E29" s="16" t="s">
        <v>223</v>
      </c>
    </row>
    <row r="30" spans="2:8" ht="33.950000000000003" hidden="1" customHeight="1">
      <c r="B30" s="15" t="s">
        <v>288</v>
      </c>
      <c r="C30" s="382"/>
      <c r="D30" s="383"/>
      <c r="E30" s="16" t="s">
        <v>289</v>
      </c>
    </row>
    <row r="31" spans="2:8" ht="33.950000000000003" hidden="1" customHeight="1">
      <c r="B31" s="15" t="s">
        <v>234</v>
      </c>
      <c r="C31" s="382"/>
      <c r="D31" s="383"/>
      <c r="E31" s="16" t="s">
        <v>290</v>
      </c>
    </row>
    <row r="32" spans="2:8" ht="33.950000000000003" hidden="1" customHeight="1">
      <c r="B32" s="15" t="s">
        <v>236</v>
      </c>
      <c r="C32" s="382"/>
      <c r="D32" s="383"/>
      <c r="E32" s="16" t="s">
        <v>291</v>
      </c>
    </row>
    <row r="33" spans="2:5" ht="33.950000000000003" hidden="1" customHeight="1">
      <c r="B33" s="17" t="s">
        <v>226</v>
      </c>
      <c r="C33" s="382"/>
      <c r="D33" s="383"/>
      <c r="E33" s="18" t="s">
        <v>240</v>
      </c>
    </row>
    <row r="34" spans="2:5" ht="33.950000000000003" hidden="1" customHeight="1">
      <c r="B34" s="20" t="s">
        <v>292</v>
      </c>
      <c r="C34" s="384"/>
      <c r="D34" s="385"/>
      <c r="E34" s="19" t="s">
        <v>219</v>
      </c>
    </row>
    <row r="35" spans="2:5" ht="17.25" hidden="1" customHeight="1"/>
    <row r="36" spans="2:5" hidden="1">
      <c r="B36" s="390" t="s">
        <v>286</v>
      </c>
      <c r="C36" s="391"/>
      <c r="D36" s="394" t="s">
        <v>287</v>
      </c>
      <c r="E36" s="395"/>
    </row>
    <row r="37" spans="2:5" ht="9" hidden="1" customHeight="1">
      <c r="B37" s="392"/>
      <c r="C37" s="393"/>
      <c r="D37" s="396"/>
      <c r="E37" s="397"/>
    </row>
    <row r="38" spans="2:5" ht="33.950000000000003" hidden="1" customHeight="1">
      <c r="B38" s="15" t="s">
        <v>216</v>
      </c>
      <c r="C38" s="382"/>
      <c r="D38" s="383"/>
      <c r="E38" s="16" t="s">
        <v>217</v>
      </c>
    </row>
    <row r="39" spans="2:5" ht="33.950000000000003" hidden="1" customHeight="1">
      <c r="B39" s="15" t="s">
        <v>224</v>
      </c>
      <c r="C39" s="388"/>
      <c r="D39" s="389"/>
      <c r="E39" s="16" t="s">
        <v>225</v>
      </c>
    </row>
    <row r="40" spans="2:5" ht="33.950000000000003" hidden="1" customHeight="1">
      <c r="B40" s="15" t="s">
        <v>222</v>
      </c>
      <c r="C40" s="382"/>
      <c r="D40" s="383"/>
      <c r="E40" s="16" t="s">
        <v>223</v>
      </c>
    </row>
    <row r="41" spans="2:5" ht="33.950000000000003" hidden="1" customHeight="1">
      <c r="B41" s="15" t="s">
        <v>288</v>
      </c>
      <c r="C41" s="382"/>
      <c r="D41" s="383"/>
      <c r="E41" s="16" t="s">
        <v>289</v>
      </c>
    </row>
    <row r="42" spans="2:5" ht="33.950000000000003" hidden="1" customHeight="1">
      <c r="B42" s="15" t="s">
        <v>234</v>
      </c>
      <c r="C42" s="382"/>
      <c r="D42" s="383"/>
      <c r="E42" s="16" t="s">
        <v>290</v>
      </c>
    </row>
    <row r="43" spans="2:5" ht="33.950000000000003" hidden="1" customHeight="1">
      <c r="B43" s="15" t="s">
        <v>236</v>
      </c>
      <c r="C43" s="382"/>
      <c r="D43" s="383"/>
      <c r="E43" s="16" t="s">
        <v>291</v>
      </c>
    </row>
    <row r="44" spans="2:5" ht="33.950000000000003" hidden="1" customHeight="1">
      <c r="B44" s="17" t="s">
        <v>226</v>
      </c>
      <c r="C44" s="382"/>
      <c r="D44" s="383"/>
      <c r="E44" s="18" t="s">
        <v>240</v>
      </c>
    </row>
    <row r="45" spans="2:5" ht="33.950000000000003" hidden="1" customHeight="1">
      <c r="B45" s="20" t="s">
        <v>292</v>
      </c>
      <c r="C45" s="384"/>
      <c r="D45" s="385"/>
      <c r="E45" s="19" t="s">
        <v>219</v>
      </c>
    </row>
    <row r="46" spans="2:5" ht="13.5" hidden="1" customHeight="1"/>
    <row r="47" spans="2:5" ht="21.75" hidden="1" customHeight="1">
      <c r="B47" s="390" t="s">
        <v>286</v>
      </c>
      <c r="C47" s="391"/>
      <c r="D47" s="394" t="s">
        <v>287</v>
      </c>
      <c r="E47" s="395"/>
    </row>
    <row r="48" spans="2:5" ht="1.5" hidden="1" customHeight="1">
      <c r="B48" s="392"/>
      <c r="C48" s="393"/>
      <c r="D48" s="396"/>
      <c r="E48" s="397"/>
    </row>
    <row r="49" spans="2:5" ht="33.950000000000003" hidden="1" customHeight="1">
      <c r="B49" s="15" t="s">
        <v>216</v>
      </c>
      <c r="C49" s="386"/>
      <c r="D49" s="387"/>
      <c r="E49" s="16" t="s">
        <v>217</v>
      </c>
    </row>
    <row r="50" spans="2:5" ht="33.950000000000003" hidden="1" customHeight="1">
      <c r="B50" s="15" t="s">
        <v>224</v>
      </c>
      <c r="C50" s="388"/>
      <c r="D50" s="389"/>
      <c r="E50" s="16" t="s">
        <v>225</v>
      </c>
    </row>
    <row r="51" spans="2:5" ht="33.950000000000003" hidden="1" customHeight="1">
      <c r="B51" s="15" t="s">
        <v>222</v>
      </c>
      <c r="C51" s="382"/>
      <c r="D51" s="383"/>
      <c r="E51" s="16" t="s">
        <v>223</v>
      </c>
    </row>
    <row r="52" spans="2:5" ht="33.950000000000003" hidden="1" customHeight="1">
      <c r="B52" s="15" t="s">
        <v>288</v>
      </c>
      <c r="C52" s="382"/>
      <c r="D52" s="383"/>
      <c r="E52" s="16" t="s">
        <v>289</v>
      </c>
    </row>
    <row r="53" spans="2:5" ht="33.950000000000003" hidden="1" customHeight="1">
      <c r="B53" s="15" t="s">
        <v>234</v>
      </c>
      <c r="C53" s="382"/>
      <c r="D53" s="383"/>
      <c r="E53" s="16" t="s">
        <v>290</v>
      </c>
    </row>
    <row r="54" spans="2:5" ht="33.950000000000003" hidden="1" customHeight="1">
      <c r="B54" s="15" t="s">
        <v>236</v>
      </c>
      <c r="C54" s="382"/>
      <c r="D54" s="383"/>
      <c r="E54" s="16" t="s">
        <v>291</v>
      </c>
    </row>
    <row r="55" spans="2:5" ht="33.950000000000003" hidden="1" customHeight="1">
      <c r="B55" s="17" t="s">
        <v>226</v>
      </c>
      <c r="C55" s="382"/>
      <c r="D55" s="383"/>
      <c r="E55" s="18" t="s">
        <v>240</v>
      </c>
    </row>
    <row r="56" spans="2:5" ht="33.950000000000003" hidden="1" customHeight="1">
      <c r="B56" s="20" t="s">
        <v>292</v>
      </c>
      <c r="C56" s="384"/>
      <c r="D56" s="385"/>
      <c r="E56" s="19" t="s">
        <v>219</v>
      </c>
    </row>
    <row r="57" spans="2:5" ht="14.25" hidden="1" customHeight="1"/>
    <row r="58" spans="2:5" hidden="1">
      <c r="B58" s="390" t="s">
        <v>286</v>
      </c>
      <c r="C58" s="391"/>
      <c r="D58" s="394" t="s">
        <v>287</v>
      </c>
      <c r="E58" s="395"/>
    </row>
    <row r="59" spans="2:5" ht="15" hidden="1" customHeight="1">
      <c r="B59" s="392"/>
      <c r="C59" s="393"/>
      <c r="D59" s="396"/>
      <c r="E59" s="397"/>
    </row>
    <row r="60" spans="2:5" ht="33.950000000000003" hidden="1" customHeight="1">
      <c r="B60" s="15" t="s">
        <v>216</v>
      </c>
      <c r="C60" s="382"/>
      <c r="D60" s="383"/>
      <c r="E60" s="16" t="s">
        <v>217</v>
      </c>
    </row>
    <row r="61" spans="2:5" ht="33.950000000000003" hidden="1" customHeight="1">
      <c r="B61" s="15" t="s">
        <v>224</v>
      </c>
      <c r="C61" s="388"/>
      <c r="D61" s="389"/>
      <c r="E61" s="16" t="s">
        <v>225</v>
      </c>
    </row>
    <row r="62" spans="2:5" ht="33.950000000000003" hidden="1" customHeight="1">
      <c r="B62" s="15" t="s">
        <v>222</v>
      </c>
      <c r="C62" s="382"/>
      <c r="D62" s="383"/>
      <c r="E62" s="16" t="s">
        <v>223</v>
      </c>
    </row>
    <row r="63" spans="2:5" ht="33.950000000000003" hidden="1" customHeight="1">
      <c r="B63" s="15" t="s">
        <v>288</v>
      </c>
      <c r="C63" s="382"/>
      <c r="D63" s="383"/>
      <c r="E63" s="16" t="s">
        <v>289</v>
      </c>
    </row>
    <row r="64" spans="2:5" ht="33.950000000000003" hidden="1" customHeight="1">
      <c r="B64" s="15" t="s">
        <v>234</v>
      </c>
      <c r="C64" s="382"/>
      <c r="D64" s="383"/>
      <c r="E64" s="16" t="s">
        <v>290</v>
      </c>
    </row>
    <row r="65" spans="2:5" ht="33.950000000000003" hidden="1" customHeight="1">
      <c r="B65" s="15" t="s">
        <v>236</v>
      </c>
      <c r="C65" s="382"/>
      <c r="D65" s="383"/>
      <c r="E65" s="16" t="s">
        <v>291</v>
      </c>
    </row>
    <row r="66" spans="2:5" ht="33.950000000000003" hidden="1" customHeight="1">
      <c r="B66" s="17" t="s">
        <v>226</v>
      </c>
      <c r="C66" s="382"/>
      <c r="D66" s="383"/>
      <c r="E66" s="18" t="s">
        <v>240</v>
      </c>
    </row>
    <row r="67" spans="2:5" ht="33.950000000000003" hidden="1" customHeight="1">
      <c r="B67" s="20" t="s">
        <v>292</v>
      </c>
      <c r="C67" s="384"/>
      <c r="D67" s="385"/>
      <c r="E67" s="19" t="s">
        <v>219</v>
      </c>
    </row>
    <row r="68" spans="2:5" ht="15.75" hidden="1" customHeight="1"/>
    <row r="69" spans="2:5" ht="33.950000000000003" hidden="1" customHeight="1">
      <c r="B69" s="390" t="s">
        <v>286</v>
      </c>
      <c r="C69" s="391"/>
      <c r="D69" s="394" t="s">
        <v>287</v>
      </c>
      <c r="E69" s="395"/>
    </row>
    <row r="70" spans="2:5" ht="15" hidden="1" customHeight="1">
      <c r="B70" s="392"/>
      <c r="C70" s="393"/>
      <c r="D70" s="396"/>
      <c r="E70" s="397"/>
    </row>
    <row r="71" spans="2:5" ht="33.950000000000003" hidden="1" customHeight="1">
      <c r="B71" s="15" t="s">
        <v>216</v>
      </c>
      <c r="C71" s="386"/>
      <c r="D71" s="387"/>
      <c r="E71" s="16" t="s">
        <v>217</v>
      </c>
    </row>
    <row r="72" spans="2:5" ht="33.950000000000003" hidden="1" customHeight="1">
      <c r="B72" s="15" t="s">
        <v>224</v>
      </c>
      <c r="C72" s="388"/>
      <c r="D72" s="389"/>
      <c r="E72" s="16" t="s">
        <v>225</v>
      </c>
    </row>
    <row r="73" spans="2:5" ht="33.950000000000003" hidden="1" customHeight="1">
      <c r="B73" s="15" t="s">
        <v>222</v>
      </c>
      <c r="C73" s="382"/>
      <c r="D73" s="383"/>
      <c r="E73" s="16" t="s">
        <v>223</v>
      </c>
    </row>
    <row r="74" spans="2:5" ht="33.950000000000003" hidden="1" customHeight="1">
      <c r="B74" s="15" t="s">
        <v>288</v>
      </c>
      <c r="C74" s="382"/>
      <c r="D74" s="383"/>
      <c r="E74" s="16" t="s">
        <v>289</v>
      </c>
    </row>
    <row r="75" spans="2:5" ht="33.950000000000003" hidden="1" customHeight="1">
      <c r="B75" s="15" t="s">
        <v>234</v>
      </c>
      <c r="C75" s="382"/>
      <c r="D75" s="383"/>
      <c r="E75" s="16" t="s">
        <v>290</v>
      </c>
    </row>
    <row r="76" spans="2:5" ht="33.950000000000003" hidden="1" customHeight="1">
      <c r="B76" s="15" t="s">
        <v>236</v>
      </c>
      <c r="C76" s="382"/>
      <c r="D76" s="383"/>
      <c r="E76" s="16" t="s">
        <v>291</v>
      </c>
    </row>
    <row r="77" spans="2:5" ht="33.950000000000003" hidden="1" customHeight="1">
      <c r="B77" s="17" t="s">
        <v>226</v>
      </c>
      <c r="C77" s="382"/>
      <c r="D77" s="383"/>
      <c r="E77" s="18" t="s">
        <v>240</v>
      </c>
    </row>
    <row r="78" spans="2:5" ht="33.950000000000003" hidden="1" customHeight="1">
      <c r="B78" s="20" t="s">
        <v>292</v>
      </c>
      <c r="C78" s="384"/>
      <c r="D78" s="385"/>
      <c r="E78" s="19" t="s">
        <v>219</v>
      </c>
    </row>
    <row r="79" spans="2:5" ht="16.5" hidden="1" customHeight="1"/>
    <row r="80" spans="2:5" ht="33.950000000000003" hidden="1" customHeight="1">
      <c r="B80" s="390" t="s">
        <v>286</v>
      </c>
      <c r="C80" s="391"/>
      <c r="D80" s="394" t="s">
        <v>287</v>
      </c>
      <c r="E80" s="395"/>
    </row>
    <row r="81" spans="2:5" ht="15" hidden="1" customHeight="1">
      <c r="B81" s="392"/>
      <c r="C81" s="393"/>
      <c r="D81" s="396"/>
      <c r="E81" s="397"/>
    </row>
    <row r="82" spans="2:5" ht="33.950000000000003" hidden="1" customHeight="1">
      <c r="B82" s="15" t="s">
        <v>216</v>
      </c>
      <c r="C82" s="382"/>
      <c r="D82" s="383"/>
      <c r="E82" s="16" t="s">
        <v>217</v>
      </c>
    </row>
    <row r="83" spans="2:5" ht="33.950000000000003" hidden="1" customHeight="1">
      <c r="B83" s="15" t="s">
        <v>224</v>
      </c>
      <c r="C83" s="398"/>
      <c r="D83" s="399"/>
      <c r="E83" s="16" t="s">
        <v>225</v>
      </c>
    </row>
    <row r="84" spans="2:5" ht="33.950000000000003" hidden="1" customHeight="1">
      <c r="B84" s="15" t="s">
        <v>222</v>
      </c>
      <c r="C84" s="382"/>
      <c r="D84" s="383"/>
      <c r="E84" s="16" t="s">
        <v>223</v>
      </c>
    </row>
    <row r="85" spans="2:5" ht="33.950000000000003" hidden="1" customHeight="1">
      <c r="B85" s="15" t="s">
        <v>288</v>
      </c>
      <c r="C85" s="382"/>
      <c r="D85" s="383"/>
      <c r="E85" s="16" t="s">
        <v>289</v>
      </c>
    </row>
    <row r="86" spans="2:5" ht="33.950000000000003" hidden="1" customHeight="1">
      <c r="B86" s="15" t="s">
        <v>234</v>
      </c>
      <c r="C86" s="382"/>
      <c r="D86" s="383"/>
      <c r="E86" s="16" t="s">
        <v>290</v>
      </c>
    </row>
    <row r="87" spans="2:5" ht="33.950000000000003" hidden="1" customHeight="1">
      <c r="B87" s="15" t="s">
        <v>236</v>
      </c>
      <c r="C87" s="382"/>
      <c r="D87" s="383"/>
      <c r="E87" s="16" t="s">
        <v>291</v>
      </c>
    </row>
    <row r="88" spans="2:5" ht="33.950000000000003" hidden="1" customHeight="1">
      <c r="B88" s="17" t="s">
        <v>226</v>
      </c>
      <c r="C88" s="382"/>
      <c r="D88" s="383"/>
      <c r="E88" s="18" t="s">
        <v>240</v>
      </c>
    </row>
    <row r="89" spans="2:5" ht="33.950000000000003" hidden="1" customHeight="1">
      <c r="B89" s="20" t="s">
        <v>292</v>
      </c>
      <c r="C89" s="384"/>
      <c r="D89" s="385"/>
      <c r="E89" s="19" t="s">
        <v>219</v>
      </c>
    </row>
    <row r="90" spans="2:5" ht="14.25" hidden="1" customHeight="1"/>
    <row r="91" spans="2:5" ht="33.950000000000003" hidden="1" customHeight="1">
      <c r="B91" s="390" t="s">
        <v>286</v>
      </c>
      <c r="C91" s="391"/>
      <c r="D91" s="394" t="s">
        <v>287</v>
      </c>
      <c r="E91" s="395"/>
    </row>
    <row r="92" spans="2:5" ht="3.75" hidden="1" customHeight="1">
      <c r="B92" s="392"/>
      <c r="C92" s="393"/>
      <c r="D92" s="396"/>
      <c r="E92" s="397"/>
    </row>
    <row r="93" spans="2:5" ht="33.950000000000003" hidden="1" customHeight="1">
      <c r="B93" s="15" t="s">
        <v>216</v>
      </c>
      <c r="C93" s="386"/>
      <c r="D93" s="387"/>
      <c r="E93" s="16" t="s">
        <v>217</v>
      </c>
    </row>
    <row r="94" spans="2:5" ht="33.950000000000003" hidden="1" customHeight="1">
      <c r="B94" s="15" t="s">
        <v>224</v>
      </c>
      <c r="C94" s="388"/>
      <c r="D94" s="389"/>
      <c r="E94" s="16" t="s">
        <v>225</v>
      </c>
    </row>
    <row r="95" spans="2:5" ht="33.950000000000003" hidden="1" customHeight="1">
      <c r="B95" s="15" t="s">
        <v>222</v>
      </c>
      <c r="C95" s="382"/>
      <c r="D95" s="383"/>
      <c r="E95" s="16" t="s">
        <v>223</v>
      </c>
    </row>
    <row r="96" spans="2:5" ht="33.950000000000003" hidden="1" customHeight="1">
      <c r="B96" s="15" t="s">
        <v>288</v>
      </c>
      <c r="C96" s="382"/>
      <c r="D96" s="383"/>
      <c r="E96" s="16" t="s">
        <v>289</v>
      </c>
    </row>
    <row r="97" spans="2:5" ht="33.950000000000003" hidden="1" customHeight="1">
      <c r="B97" s="15" t="s">
        <v>234</v>
      </c>
      <c r="C97" s="382"/>
      <c r="D97" s="383"/>
      <c r="E97" s="16" t="s">
        <v>290</v>
      </c>
    </row>
    <row r="98" spans="2:5" ht="33.950000000000003" hidden="1" customHeight="1">
      <c r="B98" s="15" t="s">
        <v>236</v>
      </c>
      <c r="C98" s="382"/>
      <c r="D98" s="383"/>
      <c r="E98" s="16" t="s">
        <v>291</v>
      </c>
    </row>
    <row r="99" spans="2:5" ht="33.950000000000003" hidden="1" customHeight="1">
      <c r="B99" s="17" t="s">
        <v>226</v>
      </c>
      <c r="C99" s="382"/>
      <c r="D99" s="383"/>
      <c r="E99" s="18" t="s">
        <v>240</v>
      </c>
    </row>
    <row r="100" spans="2:5" ht="33.950000000000003" hidden="1" customHeight="1">
      <c r="B100" s="20" t="s">
        <v>292</v>
      </c>
      <c r="C100" s="384"/>
      <c r="D100" s="385"/>
      <c r="E100" s="19" t="s">
        <v>219</v>
      </c>
    </row>
    <row r="101" spans="2:5" ht="1.5" hidden="1" customHeight="1"/>
    <row r="102" spans="2:5" ht="33.950000000000003" hidden="1" customHeight="1">
      <c r="B102" s="390" t="s">
        <v>286</v>
      </c>
      <c r="C102" s="391"/>
      <c r="D102" s="394" t="s">
        <v>287</v>
      </c>
      <c r="E102" s="395"/>
    </row>
    <row r="103" spans="2:5" ht="0.75" hidden="1" customHeight="1">
      <c r="B103" s="392"/>
      <c r="C103" s="393"/>
      <c r="D103" s="396"/>
      <c r="E103" s="397"/>
    </row>
    <row r="104" spans="2:5" ht="33.950000000000003" hidden="1" customHeight="1">
      <c r="B104" s="15" t="s">
        <v>216</v>
      </c>
      <c r="C104" s="382"/>
      <c r="D104" s="383"/>
      <c r="E104" s="16" t="s">
        <v>217</v>
      </c>
    </row>
    <row r="105" spans="2:5" ht="33.950000000000003" hidden="1" customHeight="1">
      <c r="B105" s="15" t="s">
        <v>224</v>
      </c>
      <c r="C105" s="388"/>
      <c r="D105" s="389"/>
      <c r="E105" s="16" t="s">
        <v>225</v>
      </c>
    </row>
    <row r="106" spans="2:5" ht="33.950000000000003" hidden="1" customHeight="1">
      <c r="B106" s="15" t="s">
        <v>222</v>
      </c>
      <c r="C106" s="382"/>
      <c r="D106" s="383"/>
      <c r="E106" s="16" t="s">
        <v>223</v>
      </c>
    </row>
    <row r="107" spans="2:5" ht="33.950000000000003" hidden="1" customHeight="1">
      <c r="B107" s="15" t="s">
        <v>288</v>
      </c>
      <c r="C107" s="382"/>
      <c r="D107" s="383"/>
      <c r="E107" s="16" t="s">
        <v>289</v>
      </c>
    </row>
    <row r="108" spans="2:5" ht="33.950000000000003" hidden="1" customHeight="1">
      <c r="B108" s="15" t="s">
        <v>234</v>
      </c>
      <c r="C108" s="382"/>
      <c r="D108" s="383"/>
      <c r="E108" s="16" t="s">
        <v>290</v>
      </c>
    </row>
    <row r="109" spans="2:5" ht="33.950000000000003" hidden="1" customHeight="1">
      <c r="B109" s="15" t="s">
        <v>236</v>
      </c>
      <c r="C109" s="382"/>
      <c r="D109" s="383"/>
      <c r="E109" s="16" t="s">
        <v>291</v>
      </c>
    </row>
    <row r="110" spans="2:5" ht="33.950000000000003" hidden="1" customHeight="1">
      <c r="B110" s="17" t="s">
        <v>226</v>
      </c>
      <c r="C110" s="382"/>
      <c r="D110" s="383"/>
      <c r="E110" s="18" t="s">
        <v>240</v>
      </c>
    </row>
    <row r="111" spans="2:5" ht="33.950000000000003" hidden="1" customHeight="1">
      <c r="B111" s="20" t="s">
        <v>292</v>
      </c>
      <c r="C111" s="384"/>
      <c r="D111" s="385"/>
      <c r="E111" s="19" t="s">
        <v>219</v>
      </c>
    </row>
    <row r="112" spans="2:5" hidden="1"/>
    <row r="113" spans="2:5" ht="33.950000000000003" hidden="1" customHeight="1">
      <c r="B113" s="390" t="s">
        <v>286</v>
      </c>
      <c r="C113" s="391"/>
      <c r="D113" s="394" t="s">
        <v>287</v>
      </c>
      <c r="E113" s="395"/>
    </row>
    <row r="114" spans="2:5" ht="1.5" hidden="1" customHeight="1">
      <c r="B114" s="392"/>
      <c r="C114" s="393"/>
      <c r="D114" s="396"/>
      <c r="E114" s="397"/>
    </row>
    <row r="115" spans="2:5" ht="33.950000000000003" hidden="1" customHeight="1">
      <c r="B115" s="15" t="s">
        <v>216</v>
      </c>
      <c r="C115" s="386"/>
      <c r="D115" s="387"/>
      <c r="E115" s="16" t="s">
        <v>217</v>
      </c>
    </row>
    <row r="116" spans="2:5" ht="33.950000000000003" hidden="1" customHeight="1">
      <c r="B116" s="15" t="s">
        <v>224</v>
      </c>
      <c r="C116" s="388"/>
      <c r="D116" s="389"/>
      <c r="E116" s="16" t="s">
        <v>225</v>
      </c>
    </row>
    <row r="117" spans="2:5" ht="33.950000000000003" hidden="1" customHeight="1">
      <c r="B117" s="15" t="s">
        <v>222</v>
      </c>
      <c r="C117" s="382"/>
      <c r="D117" s="383"/>
      <c r="E117" s="16" t="s">
        <v>223</v>
      </c>
    </row>
    <row r="118" spans="2:5" ht="33.950000000000003" hidden="1" customHeight="1">
      <c r="B118" s="15" t="s">
        <v>288</v>
      </c>
      <c r="C118" s="382"/>
      <c r="D118" s="383"/>
      <c r="E118" s="16" t="s">
        <v>289</v>
      </c>
    </row>
    <row r="119" spans="2:5" ht="33.950000000000003" hidden="1" customHeight="1">
      <c r="B119" s="15" t="s">
        <v>234</v>
      </c>
      <c r="C119" s="382"/>
      <c r="D119" s="383"/>
      <c r="E119" s="16" t="s">
        <v>290</v>
      </c>
    </row>
    <row r="120" spans="2:5" ht="33.950000000000003" hidden="1" customHeight="1">
      <c r="B120" s="15" t="s">
        <v>236</v>
      </c>
      <c r="C120" s="382"/>
      <c r="D120" s="383"/>
      <c r="E120" s="16" t="s">
        <v>291</v>
      </c>
    </row>
    <row r="121" spans="2:5" ht="33.950000000000003" hidden="1" customHeight="1">
      <c r="B121" s="17" t="s">
        <v>226</v>
      </c>
      <c r="C121" s="382"/>
      <c r="D121" s="383"/>
      <c r="E121" s="18" t="s">
        <v>240</v>
      </c>
    </row>
    <row r="122" spans="2:5" ht="33.950000000000003" hidden="1" customHeight="1">
      <c r="B122" s="20" t="s">
        <v>292</v>
      </c>
      <c r="C122" s="384"/>
      <c r="D122" s="385"/>
      <c r="E122" s="19" t="s">
        <v>219</v>
      </c>
    </row>
    <row r="123" spans="2:5" hidden="1"/>
    <row r="124" spans="2:5" ht="33.950000000000003" hidden="1" customHeight="1">
      <c r="B124" s="390" t="s">
        <v>286</v>
      </c>
      <c r="C124" s="391"/>
      <c r="D124" s="394" t="s">
        <v>287</v>
      </c>
      <c r="E124" s="395"/>
    </row>
    <row r="125" spans="2:5" ht="3.75" hidden="1" customHeight="1">
      <c r="B125" s="392"/>
      <c r="C125" s="393"/>
      <c r="D125" s="396"/>
      <c r="E125" s="397"/>
    </row>
    <row r="126" spans="2:5" ht="33.950000000000003" hidden="1" customHeight="1">
      <c r="B126" s="15" t="s">
        <v>216</v>
      </c>
      <c r="C126" s="386"/>
      <c r="D126" s="387"/>
      <c r="E126" s="16" t="s">
        <v>217</v>
      </c>
    </row>
    <row r="127" spans="2:5" ht="33.950000000000003" hidden="1" customHeight="1">
      <c r="B127" s="15" t="s">
        <v>224</v>
      </c>
      <c r="C127" s="388"/>
      <c r="D127" s="389"/>
      <c r="E127" s="16" t="s">
        <v>225</v>
      </c>
    </row>
    <row r="128" spans="2:5" ht="33.950000000000003" hidden="1" customHeight="1">
      <c r="B128" s="15" t="s">
        <v>222</v>
      </c>
      <c r="C128" s="382"/>
      <c r="D128" s="383"/>
      <c r="E128" s="16" t="s">
        <v>223</v>
      </c>
    </row>
    <row r="129" spans="2:5" ht="33.950000000000003" hidden="1" customHeight="1">
      <c r="B129" s="15" t="s">
        <v>288</v>
      </c>
      <c r="C129" s="382"/>
      <c r="D129" s="383"/>
      <c r="E129" s="16" t="s">
        <v>289</v>
      </c>
    </row>
    <row r="130" spans="2:5" ht="33.950000000000003" hidden="1" customHeight="1">
      <c r="B130" s="15" t="s">
        <v>234</v>
      </c>
      <c r="C130" s="382"/>
      <c r="D130" s="383"/>
      <c r="E130" s="16" t="s">
        <v>290</v>
      </c>
    </row>
    <row r="131" spans="2:5" ht="33.950000000000003" hidden="1" customHeight="1">
      <c r="B131" s="15" t="s">
        <v>236</v>
      </c>
      <c r="C131" s="382"/>
      <c r="D131" s="383"/>
      <c r="E131" s="16" t="s">
        <v>291</v>
      </c>
    </row>
    <row r="132" spans="2:5" ht="33.950000000000003" hidden="1" customHeight="1">
      <c r="B132" s="17" t="s">
        <v>226</v>
      </c>
      <c r="C132" s="382"/>
      <c r="D132" s="383"/>
      <c r="E132" s="18" t="s">
        <v>240</v>
      </c>
    </row>
    <row r="133" spans="2:5" ht="33.950000000000003" hidden="1" customHeight="1">
      <c r="B133" s="20" t="s">
        <v>292</v>
      </c>
      <c r="C133" s="384"/>
      <c r="D133" s="385"/>
      <c r="E133" s="19" t="s">
        <v>219</v>
      </c>
    </row>
    <row r="134" spans="2:5" hidden="1"/>
    <row r="135" spans="2:5" ht="33.950000000000003" hidden="1" customHeight="1">
      <c r="B135" s="390" t="s">
        <v>286</v>
      </c>
      <c r="C135" s="391"/>
      <c r="D135" s="394" t="s">
        <v>287</v>
      </c>
      <c r="E135" s="395"/>
    </row>
    <row r="136" spans="2:5" ht="6" hidden="1" customHeight="1">
      <c r="B136" s="392"/>
      <c r="C136" s="393"/>
      <c r="D136" s="396"/>
      <c r="E136" s="397"/>
    </row>
    <row r="137" spans="2:5" ht="33.950000000000003" hidden="1" customHeight="1">
      <c r="B137" s="15" t="s">
        <v>216</v>
      </c>
      <c r="C137" s="386"/>
      <c r="D137" s="387"/>
      <c r="E137" s="16" t="s">
        <v>217</v>
      </c>
    </row>
    <row r="138" spans="2:5" ht="33.950000000000003" hidden="1" customHeight="1">
      <c r="B138" s="15" t="s">
        <v>224</v>
      </c>
      <c r="C138" s="388"/>
      <c r="D138" s="389"/>
      <c r="E138" s="16" t="s">
        <v>225</v>
      </c>
    </row>
    <row r="139" spans="2:5" ht="33.950000000000003" hidden="1" customHeight="1">
      <c r="B139" s="15" t="s">
        <v>222</v>
      </c>
      <c r="C139" s="382"/>
      <c r="D139" s="383"/>
      <c r="E139" s="16" t="s">
        <v>223</v>
      </c>
    </row>
    <row r="140" spans="2:5" ht="33.950000000000003" hidden="1" customHeight="1">
      <c r="B140" s="15" t="s">
        <v>288</v>
      </c>
      <c r="C140" s="382"/>
      <c r="D140" s="383"/>
      <c r="E140" s="16" t="s">
        <v>289</v>
      </c>
    </row>
    <row r="141" spans="2:5" ht="33.950000000000003" hidden="1" customHeight="1">
      <c r="B141" s="15" t="s">
        <v>234</v>
      </c>
      <c r="C141" s="382"/>
      <c r="D141" s="383"/>
      <c r="E141" s="16" t="s">
        <v>290</v>
      </c>
    </row>
    <row r="142" spans="2:5" ht="33.950000000000003" hidden="1" customHeight="1">
      <c r="B142" s="15" t="s">
        <v>236</v>
      </c>
      <c r="C142" s="382"/>
      <c r="D142" s="383"/>
      <c r="E142" s="16" t="s">
        <v>291</v>
      </c>
    </row>
    <row r="143" spans="2:5" ht="33.950000000000003" hidden="1" customHeight="1">
      <c r="B143" s="17" t="s">
        <v>226</v>
      </c>
      <c r="C143" s="382"/>
      <c r="D143" s="383"/>
      <c r="E143" s="18" t="s">
        <v>240</v>
      </c>
    </row>
    <row r="144" spans="2:5" ht="33.950000000000003" hidden="1" customHeight="1">
      <c r="B144" s="20" t="s">
        <v>292</v>
      </c>
      <c r="C144" s="384"/>
      <c r="D144" s="385"/>
      <c r="E144" s="19" t="s">
        <v>219</v>
      </c>
    </row>
    <row r="145" spans="2:5" hidden="1"/>
    <row r="146" spans="2:5" ht="32.25" hidden="1" customHeight="1">
      <c r="B146" s="390" t="s">
        <v>286</v>
      </c>
      <c r="C146" s="391"/>
      <c r="D146" s="394" t="s">
        <v>287</v>
      </c>
      <c r="E146" s="395"/>
    </row>
    <row r="147" spans="2:5" ht="6.75" hidden="1" customHeight="1">
      <c r="B147" s="392"/>
      <c r="C147" s="393"/>
      <c r="D147" s="396"/>
      <c r="E147" s="397"/>
    </row>
    <row r="148" spans="2:5" ht="33.950000000000003" hidden="1" customHeight="1">
      <c r="B148" s="15" t="s">
        <v>216</v>
      </c>
      <c r="C148" s="386"/>
      <c r="D148" s="387"/>
      <c r="E148" s="16" t="s">
        <v>217</v>
      </c>
    </row>
    <row r="149" spans="2:5" ht="33.950000000000003" hidden="1" customHeight="1">
      <c r="B149" s="15" t="s">
        <v>224</v>
      </c>
      <c r="C149" s="388"/>
      <c r="D149" s="389"/>
      <c r="E149" s="16" t="s">
        <v>225</v>
      </c>
    </row>
    <row r="150" spans="2:5" ht="33.950000000000003" hidden="1" customHeight="1">
      <c r="B150" s="15" t="s">
        <v>222</v>
      </c>
      <c r="C150" s="382"/>
      <c r="D150" s="383"/>
      <c r="E150" s="16" t="s">
        <v>223</v>
      </c>
    </row>
    <row r="151" spans="2:5" ht="33.950000000000003" hidden="1" customHeight="1">
      <c r="B151" s="15" t="s">
        <v>288</v>
      </c>
      <c r="C151" s="382"/>
      <c r="D151" s="383"/>
      <c r="E151" s="16" t="s">
        <v>289</v>
      </c>
    </row>
    <row r="152" spans="2:5" ht="33.950000000000003" hidden="1" customHeight="1">
      <c r="B152" s="15" t="s">
        <v>234</v>
      </c>
      <c r="C152" s="382"/>
      <c r="D152" s="383"/>
      <c r="E152" s="16" t="s">
        <v>290</v>
      </c>
    </row>
    <row r="153" spans="2:5" ht="33.950000000000003" hidden="1" customHeight="1">
      <c r="B153" s="15" t="s">
        <v>236</v>
      </c>
      <c r="C153" s="382"/>
      <c r="D153" s="383"/>
      <c r="E153" s="16" t="s">
        <v>291</v>
      </c>
    </row>
    <row r="154" spans="2:5" ht="33.950000000000003" hidden="1" customHeight="1">
      <c r="B154" s="17" t="s">
        <v>226</v>
      </c>
      <c r="C154" s="382"/>
      <c r="D154" s="383"/>
      <c r="E154" s="18" t="s">
        <v>240</v>
      </c>
    </row>
    <row r="155" spans="2:5" ht="33.950000000000003" hidden="1" customHeight="1">
      <c r="B155" s="20" t="s">
        <v>292</v>
      </c>
      <c r="C155" s="384"/>
      <c r="D155" s="385"/>
      <c r="E155" s="19" t="s">
        <v>219</v>
      </c>
    </row>
    <row r="156" spans="2:5" hidden="1"/>
    <row r="157" spans="2:5" ht="33.950000000000003" hidden="1" customHeight="1">
      <c r="B157" s="390" t="s">
        <v>286</v>
      </c>
      <c r="C157" s="391"/>
      <c r="D157" s="394" t="s">
        <v>287</v>
      </c>
      <c r="E157" s="395"/>
    </row>
    <row r="158" spans="2:5" ht="9" hidden="1" customHeight="1">
      <c r="B158" s="392"/>
      <c r="C158" s="393"/>
      <c r="D158" s="396"/>
      <c r="E158" s="397"/>
    </row>
    <row r="159" spans="2:5" ht="33.950000000000003" hidden="1" customHeight="1">
      <c r="B159" s="15" t="s">
        <v>216</v>
      </c>
      <c r="C159" s="386"/>
      <c r="D159" s="387"/>
      <c r="E159" s="16" t="s">
        <v>217</v>
      </c>
    </row>
    <row r="160" spans="2:5" ht="33.950000000000003" hidden="1" customHeight="1">
      <c r="B160" s="15" t="s">
        <v>224</v>
      </c>
      <c r="C160" s="388"/>
      <c r="D160" s="389"/>
      <c r="E160" s="16" t="s">
        <v>225</v>
      </c>
    </row>
    <row r="161" spans="2:5" ht="33.950000000000003" hidden="1" customHeight="1">
      <c r="B161" s="15" t="s">
        <v>222</v>
      </c>
      <c r="C161" s="382"/>
      <c r="D161" s="383"/>
      <c r="E161" s="16" t="s">
        <v>223</v>
      </c>
    </row>
    <row r="162" spans="2:5" ht="33.950000000000003" hidden="1" customHeight="1">
      <c r="B162" s="15" t="s">
        <v>288</v>
      </c>
      <c r="C162" s="382"/>
      <c r="D162" s="383"/>
      <c r="E162" s="16" t="s">
        <v>289</v>
      </c>
    </row>
    <row r="163" spans="2:5" ht="33.950000000000003" hidden="1" customHeight="1">
      <c r="B163" s="15" t="s">
        <v>234</v>
      </c>
      <c r="C163" s="382"/>
      <c r="D163" s="383"/>
      <c r="E163" s="16" t="s">
        <v>290</v>
      </c>
    </row>
    <row r="164" spans="2:5" ht="33.950000000000003" hidden="1" customHeight="1">
      <c r="B164" s="15" t="s">
        <v>236</v>
      </c>
      <c r="C164" s="382"/>
      <c r="D164" s="383"/>
      <c r="E164" s="16" t="s">
        <v>291</v>
      </c>
    </row>
    <row r="165" spans="2:5" ht="33.950000000000003" hidden="1" customHeight="1">
      <c r="B165" s="17" t="s">
        <v>226</v>
      </c>
      <c r="C165" s="382"/>
      <c r="D165" s="383"/>
      <c r="E165" s="18" t="s">
        <v>240</v>
      </c>
    </row>
    <row r="166" spans="2:5" ht="33.950000000000003" hidden="1" customHeight="1">
      <c r="B166" s="20" t="s">
        <v>292</v>
      </c>
      <c r="C166" s="384"/>
      <c r="D166" s="385"/>
      <c r="E166" s="19" t="s">
        <v>219</v>
      </c>
    </row>
    <row r="167" spans="2:5" hidden="1"/>
    <row r="168" spans="2:5" ht="33.950000000000003" hidden="1" customHeight="1">
      <c r="B168" s="390" t="s">
        <v>286</v>
      </c>
      <c r="C168" s="391"/>
      <c r="D168" s="394" t="s">
        <v>287</v>
      </c>
      <c r="E168" s="395"/>
    </row>
    <row r="169" spans="2:5" hidden="1">
      <c r="B169" s="392"/>
      <c r="C169" s="393"/>
      <c r="D169" s="396"/>
      <c r="E169" s="397"/>
    </row>
    <row r="170" spans="2:5" ht="33.950000000000003" hidden="1" customHeight="1">
      <c r="B170" s="15" t="s">
        <v>216</v>
      </c>
      <c r="C170" s="386"/>
      <c r="D170" s="387"/>
      <c r="E170" s="16" t="s">
        <v>217</v>
      </c>
    </row>
    <row r="171" spans="2:5" ht="33.950000000000003" hidden="1" customHeight="1">
      <c r="B171" s="15" t="s">
        <v>224</v>
      </c>
      <c r="C171" s="388"/>
      <c r="D171" s="389"/>
      <c r="E171" s="16" t="s">
        <v>225</v>
      </c>
    </row>
    <row r="172" spans="2:5" ht="33.950000000000003" hidden="1" customHeight="1">
      <c r="B172" s="15" t="s">
        <v>222</v>
      </c>
      <c r="C172" s="382"/>
      <c r="D172" s="383"/>
      <c r="E172" s="16" t="s">
        <v>223</v>
      </c>
    </row>
    <row r="173" spans="2:5" ht="33.950000000000003" hidden="1" customHeight="1">
      <c r="B173" s="15" t="s">
        <v>288</v>
      </c>
      <c r="C173" s="382"/>
      <c r="D173" s="383"/>
      <c r="E173" s="16" t="s">
        <v>289</v>
      </c>
    </row>
    <row r="174" spans="2:5" ht="33.950000000000003" hidden="1" customHeight="1">
      <c r="B174" s="15" t="s">
        <v>234</v>
      </c>
      <c r="C174" s="382"/>
      <c r="D174" s="383"/>
      <c r="E174" s="16" t="s">
        <v>290</v>
      </c>
    </row>
    <row r="175" spans="2:5" ht="33.950000000000003" hidden="1" customHeight="1">
      <c r="B175" s="15" t="s">
        <v>236</v>
      </c>
      <c r="C175" s="382"/>
      <c r="D175" s="383"/>
      <c r="E175" s="16" t="s">
        <v>291</v>
      </c>
    </row>
    <row r="176" spans="2:5" ht="33.950000000000003" hidden="1" customHeight="1">
      <c r="B176" s="17" t="s">
        <v>226</v>
      </c>
      <c r="C176" s="382"/>
      <c r="D176" s="383"/>
      <c r="E176" s="18" t="s">
        <v>240</v>
      </c>
    </row>
    <row r="177" spans="2:5" ht="33.950000000000003" hidden="1" customHeight="1">
      <c r="B177" s="20" t="s">
        <v>292</v>
      </c>
      <c r="C177" s="384"/>
      <c r="D177" s="385"/>
      <c r="E177" s="19" t="s">
        <v>219</v>
      </c>
    </row>
    <row r="178" spans="2:5" hidden="1"/>
    <row r="179" spans="2:5" ht="33.950000000000003" hidden="1" customHeight="1">
      <c r="B179" s="390" t="s">
        <v>286</v>
      </c>
      <c r="C179" s="391"/>
      <c r="D179" s="394" t="s">
        <v>287</v>
      </c>
      <c r="E179" s="395"/>
    </row>
    <row r="180" spans="2:5" hidden="1">
      <c r="B180" s="392"/>
      <c r="C180" s="393"/>
      <c r="D180" s="396"/>
      <c r="E180" s="397"/>
    </row>
    <row r="181" spans="2:5" ht="33.950000000000003" hidden="1" customHeight="1">
      <c r="B181" s="15" t="s">
        <v>216</v>
      </c>
      <c r="C181" s="386"/>
      <c r="D181" s="387"/>
      <c r="E181" s="16" t="s">
        <v>217</v>
      </c>
    </row>
    <row r="182" spans="2:5" ht="33.950000000000003" hidden="1" customHeight="1">
      <c r="B182" s="15" t="s">
        <v>224</v>
      </c>
      <c r="C182" s="388"/>
      <c r="D182" s="389"/>
      <c r="E182" s="16" t="s">
        <v>225</v>
      </c>
    </row>
    <row r="183" spans="2:5" ht="33.950000000000003" hidden="1" customHeight="1">
      <c r="B183" s="15" t="s">
        <v>222</v>
      </c>
      <c r="C183" s="382"/>
      <c r="D183" s="383"/>
      <c r="E183" s="16" t="s">
        <v>223</v>
      </c>
    </row>
    <row r="184" spans="2:5" ht="33.950000000000003" hidden="1" customHeight="1">
      <c r="B184" s="15" t="s">
        <v>288</v>
      </c>
      <c r="C184" s="382"/>
      <c r="D184" s="383"/>
      <c r="E184" s="16" t="s">
        <v>289</v>
      </c>
    </row>
    <row r="185" spans="2:5" ht="33.950000000000003" hidden="1" customHeight="1">
      <c r="B185" s="15" t="s">
        <v>234</v>
      </c>
      <c r="C185" s="382"/>
      <c r="D185" s="383"/>
      <c r="E185" s="16" t="s">
        <v>290</v>
      </c>
    </row>
    <row r="186" spans="2:5" ht="33.950000000000003" hidden="1" customHeight="1">
      <c r="B186" s="15" t="s">
        <v>236</v>
      </c>
      <c r="C186" s="382"/>
      <c r="D186" s="383"/>
      <c r="E186" s="16" t="s">
        <v>291</v>
      </c>
    </row>
    <row r="187" spans="2:5" ht="33.950000000000003" hidden="1" customHeight="1">
      <c r="B187" s="17" t="s">
        <v>226</v>
      </c>
      <c r="C187" s="382"/>
      <c r="D187" s="383"/>
      <c r="E187" s="18" t="s">
        <v>240</v>
      </c>
    </row>
    <row r="188" spans="2:5" ht="33.950000000000003" hidden="1" customHeight="1">
      <c r="B188" s="20" t="s">
        <v>292</v>
      </c>
      <c r="C188" s="384"/>
      <c r="D188" s="385"/>
      <c r="E188" s="19" t="s">
        <v>219</v>
      </c>
    </row>
    <row r="189" spans="2:5" hidden="1"/>
    <row r="190" spans="2:5" ht="33.950000000000003" hidden="1" customHeight="1">
      <c r="B190" s="390" t="s">
        <v>286</v>
      </c>
      <c r="C190" s="391"/>
      <c r="D190" s="394" t="s">
        <v>287</v>
      </c>
      <c r="E190" s="395"/>
    </row>
    <row r="191" spans="2:5" hidden="1">
      <c r="B191" s="392"/>
      <c r="C191" s="393"/>
      <c r="D191" s="396"/>
      <c r="E191" s="397"/>
    </row>
    <row r="192" spans="2:5" ht="33.950000000000003" hidden="1" customHeight="1">
      <c r="B192" s="15" t="s">
        <v>216</v>
      </c>
      <c r="C192" s="386"/>
      <c r="D192" s="387"/>
      <c r="E192" s="16" t="s">
        <v>217</v>
      </c>
    </row>
    <row r="193" spans="2:5" ht="33.950000000000003" hidden="1" customHeight="1">
      <c r="B193" s="15" t="s">
        <v>224</v>
      </c>
      <c r="C193" s="388"/>
      <c r="D193" s="389"/>
      <c r="E193" s="16" t="s">
        <v>225</v>
      </c>
    </row>
    <row r="194" spans="2:5" ht="33.950000000000003" hidden="1" customHeight="1">
      <c r="B194" s="15" t="s">
        <v>222</v>
      </c>
      <c r="C194" s="382"/>
      <c r="D194" s="383"/>
      <c r="E194" s="16" t="s">
        <v>223</v>
      </c>
    </row>
    <row r="195" spans="2:5" ht="33.950000000000003" hidden="1" customHeight="1">
      <c r="B195" s="15" t="s">
        <v>288</v>
      </c>
      <c r="C195" s="382"/>
      <c r="D195" s="383"/>
      <c r="E195" s="16" t="s">
        <v>289</v>
      </c>
    </row>
    <row r="196" spans="2:5" ht="33.950000000000003" hidden="1" customHeight="1">
      <c r="B196" s="15" t="s">
        <v>234</v>
      </c>
      <c r="C196" s="382"/>
      <c r="D196" s="383"/>
      <c r="E196" s="16" t="s">
        <v>290</v>
      </c>
    </row>
    <row r="197" spans="2:5" ht="33.950000000000003" hidden="1" customHeight="1">
      <c r="B197" s="15" t="s">
        <v>236</v>
      </c>
      <c r="C197" s="382"/>
      <c r="D197" s="383"/>
      <c r="E197" s="16" t="s">
        <v>291</v>
      </c>
    </row>
    <row r="198" spans="2:5" ht="33.950000000000003" hidden="1" customHeight="1">
      <c r="B198" s="17" t="s">
        <v>226</v>
      </c>
      <c r="C198" s="382"/>
      <c r="D198" s="383"/>
      <c r="E198" s="18" t="s">
        <v>240</v>
      </c>
    </row>
    <row r="199" spans="2:5" ht="33.950000000000003" hidden="1" customHeight="1">
      <c r="B199" s="20" t="s">
        <v>292</v>
      </c>
      <c r="C199" s="384"/>
      <c r="D199" s="385"/>
      <c r="E199" s="19" t="s">
        <v>219</v>
      </c>
    </row>
    <row r="200" spans="2:5" hidden="1"/>
    <row r="201" spans="2:5" hidden="1">
      <c r="B201" s="390" t="s">
        <v>286</v>
      </c>
      <c r="C201" s="391"/>
      <c r="D201" s="394" t="s">
        <v>287</v>
      </c>
      <c r="E201" s="395"/>
    </row>
    <row r="202" spans="2:5" hidden="1">
      <c r="B202" s="392"/>
      <c r="C202" s="393"/>
      <c r="D202" s="396"/>
      <c r="E202" s="397"/>
    </row>
    <row r="203" spans="2:5" ht="33.950000000000003" hidden="1" customHeight="1">
      <c r="B203" s="15" t="s">
        <v>216</v>
      </c>
      <c r="C203" s="386"/>
      <c r="D203" s="387"/>
      <c r="E203" s="16" t="s">
        <v>217</v>
      </c>
    </row>
    <row r="204" spans="2:5" ht="33.950000000000003" hidden="1" customHeight="1">
      <c r="B204" s="15" t="s">
        <v>224</v>
      </c>
      <c r="C204" s="388"/>
      <c r="D204" s="389"/>
      <c r="E204" s="16" t="s">
        <v>225</v>
      </c>
    </row>
    <row r="205" spans="2:5" ht="33.950000000000003" hidden="1" customHeight="1">
      <c r="B205" s="15" t="s">
        <v>222</v>
      </c>
      <c r="C205" s="382"/>
      <c r="D205" s="383"/>
      <c r="E205" s="16" t="s">
        <v>223</v>
      </c>
    </row>
    <row r="206" spans="2:5" ht="33.950000000000003" hidden="1" customHeight="1">
      <c r="B206" s="15" t="s">
        <v>288</v>
      </c>
      <c r="C206" s="382"/>
      <c r="D206" s="383"/>
      <c r="E206" s="16" t="s">
        <v>289</v>
      </c>
    </row>
    <row r="207" spans="2:5" ht="33.950000000000003" hidden="1" customHeight="1">
      <c r="B207" s="15" t="s">
        <v>234</v>
      </c>
      <c r="C207" s="382"/>
      <c r="D207" s="383"/>
      <c r="E207" s="16" t="s">
        <v>290</v>
      </c>
    </row>
    <row r="208" spans="2:5" ht="33.950000000000003" hidden="1" customHeight="1">
      <c r="B208" s="15" t="s">
        <v>236</v>
      </c>
      <c r="C208" s="382"/>
      <c r="D208" s="383"/>
      <c r="E208" s="16" t="s">
        <v>291</v>
      </c>
    </row>
    <row r="209" spans="2:5" ht="33.950000000000003" hidden="1" customHeight="1">
      <c r="B209" s="17" t="s">
        <v>226</v>
      </c>
      <c r="C209" s="382"/>
      <c r="D209" s="383"/>
      <c r="E209" s="18" t="s">
        <v>240</v>
      </c>
    </row>
    <row r="210" spans="2:5" ht="33.950000000000003" hidden="1" customHeight="1">
      <c r="B210" s="20" t="s">
        <v>292</v>
      </c>
      <c r="C210" s="384"/>
      <c r="D210" s="385"/>
      <c r="E210" s="19" t="s">
        <v>219</v>
      </c>
    </row>
    <row r="211" spans="2:5" hidden="1"/>
    <row r="212" spans="2:5" hidden="1">
      <c r="B212" s="390" t="s">
        <v>286</v>
      </c>
      <c r="C212" s="391"/>
      <c r="D212" s="394" t="s">
        <v>287</v>
      </c>
      <c r="E212" s="395"/>
    </row>
    <row r="213" spans="2:5" hidden="1">
      <c r="B213" s="392"/>
      <c r="C213" s="393"/>
      <c r="D213" s="396"/>
      <c r="E213" s="397"/>
    </row>
    <row r="214" spans="2:5" ht="33.950000000000003" hidden="1" customHeight="1">
      <c r="B214" s="15" t="s">
        <v>216</v>
      </c>
      <c r="C214" s="386"/>
      <c r="D214" s="387"/>
      <c r="E214" s="16" t="s">
        <v>217</v>
      </c>
    </row>
    <row r="215" spans="2:5" ht="33.950000000000003" hidden="1" customHeight="1">
      <c r="B215" s="15" t="s">
        <v>224</v>
      </c>
      <c r="C215" s="388"/>
      <c r="D215" s="389"/>
      <c r="E215" s="16" t="s">
        <v>225</v>
      </c>
    </row>
    <row r="216" spans="2:5" ht="33.950000000000003" hidden="1" customHeight="1">
      <c r="B216" s="15" t="s">
        <v>222</v>
      </c>
      <c r="C216" s="382"/>
      <c r="D216" s="383"/>
      <c r="E216" s="16" t="s">
        <v>223</v>
      </c>
    </row>
    <row r="217" spans="2:5" ht="33.950000000000003" hidden="1" customHeight="1">
      <c r="B217" s="15" t="s">
        <v>288</v>
      </c>
      <c r="C217" s="382"/>
      <c r="D217" s="383"/>
      <c r="E217" s="16" t="s">
        <v>289</v>
      </c>
    </row>
    <row r="218" spans="2:5" ht="33.950000000000003" hidden="1" customHeight="1">
      <c r="B218" s="15" t="s">
        <v>234</v>
      </c>
      <c r="C218" s="382"/>
      <c r="D218" s="383"/>
      <c r="E218" s="16" t="s">
        <v>290</v>
      </c>
    </row>
    <row r="219" spans="2:5" ht="33.950000000000003" hidden="1" customHeight="1">
      <c r="B219" s="15" t="s">
        <v>236</v>
      </c>
      <c r="C219" s="382"/>
      <c r="D219" s="383"/>
      <c r="E219" s="16" t="s">
        <v>291</v>
      </c>
    </row>
    <row r="220" spans="2:5" ht="33.950000000000003" hidden="1" customHeight="1">
      <c r="B220" s="17" t="s">
        <v>226</v>
      </c>
      <c r="C220" s="382"/>
      <c r="D220" s="383"/>
      <c r="E220" s="18" t="s">
        <v>240</v>
      </c>
    </row>
    <row r="221" spans="2:5" ht="31.5" hidden="1" customHeight="1">
      <c r="B221" s="20" t="s">
        <v>292</v>
      </c>
      <c r="C221" s="384"/>
      <c r="D221" s="385"/>
      <c r="E221" s="19" t="s">
        <v>219</v>
      </c>
    </row>
    <row r="222" spans="2:5" hidden="1"/>
    <row r="223" spans="2:5" ht="12" hidden="1" customHeight="1"/>
    <row r="224" spans="2:5" ht="12.75" hidden="1" customHeight="1"/>
    <row r="225" hidden="1"/>
    <row r="226" hidden="1"/>
  </sheetData>
  <sheetProtection algorithmName="SHA-512" hashValue="W5TUfc26/VXnnqLO/OSqcFTyAI5KQ+PJannHWarciwldQT9GTKpKvevPFfSbEGe7wSIZeUM+IGXfUFpnWk/8vA==" saltValue="IgcBd+8+l1VHYvaKEXiV0w==" spinCount="100000" sheet="1" formatCells="0" formatColumns="0" formatRows="0"/>
  <mergeCells count="203">
    <mergeCell ref="B2:C3"/>
    <mergeCell ref="D2:E3"/>
    <mergeCell ref="C4:D4"/>
    <mergeCell ref="C5:D5"/>
    <mergeCell ref="C6:D6"/>
    <mergeCell ref="C7:D7"/>
    <mergeCell ref="C16:D16"/>
    <mergeCell ref="C17:D17"/>
    <mergeCell ref="C18:D18"/>
    <mergeCell ref="C19:D19"/>
    <mergeCell ref="C20:D20"/>
    <mergeCell ref="C21:D21"/>
    <mergeCell ref="C8:D8"/>
    <mergeCell ref="C9:D9"/>
    <mergeCell ref="C10:D10"/>
    <mergeCell ref="C11:D11"/>
    <mergeCell ref="C13:D13"/>
    <mergeCell ref="B14:C15"/>
    <mergeCell ref="D14:E15"/>
    <mergeCell ref="C12:D12"/>
    <mergeCell ref="C28:D28"/>
    <mergeCell ref="C29:D29"/>
    <mergeCell ref="C30:D30"/>
    <mergeCell ref="C31:D31"/>
    <mergeCell ref="C32:D32"/>
    <mergeCell ref="C33:D33"/>
    <mergeCell ref="C22:D22"/>
    <mergeCell ref="G22:H22"/>
    <mergeCell ref="C23:D23"/>
    <mergeCell ref="B25:C26"/>
    <mergeCell ref="D25:E26"/>
    <mergeCell ref="C27:D27"/>
    <mergeCell ref="C41:D41"/>
    <mergeCell ref="C42:D42"/>
    <mergeCell ref="C43:D43"/>
    <mergeCell ref="C44:D44"/>
    <mergeCell ref="C45:D45"/>
    <mergeCell ref="B47:C48"/>
    <mergeCell ref="D47:E48"/>
    <mergeCell ref="C34:D34"/>
    <mergeCell ref="B36:C37"/>
    <mergeCell ref="D36:E37"/>
    <mergeCell ref="C38:D38"/>
    <mergeCell ref="C39:D39"/>
    <mergeCell ref="C40:D40"/>
    <mergeCell ref="C55:D55"/>
    <mergeCell ref="C56:D56"/>
    <mergeCell ref="B58:C59"/>
    <mergeCell ref="D58:E59"/>
    <mergeCell ref="C60:D60"/>
    <mergeCell ref="C61:D61"/>
    <mergeCell ref="C49:D49"/>
    <mergeCell ref="C50:D50"/>
    <mergeCell ref="C51:D51"/>
    <mergeCell ref="C52:D52"/>
    <mergeCell ref="C53:D53"/>
    <mergeCell ref="C54:D54"/>
    <mergeCell ref="B69:C70"/>
    <mergeCell ref="D69:E70"/>
    <mergeCell ref="C71:D71"/>
    <mergeCell ref="C72:D72"/>
    <mergeCell ref="C73:D73"/>
    <mergeCell ref="C74:D74"/>
    <mergeCell ref="C62:D62"/>
    <mergeCell ref="C63:D63"/>
    <mergeCell ref="C64:D64"/>
    <mergeCell ref="C65:D65"/>
    <mergeCell ref="C66:D66"/>
    <mergeCell ref="C67:D67"/>
    <mergeCell ref="C82:D82"/>
    <mergeCell ref="C83:D83"/>
    <mergeCell ref="C84:D84"/>
    <mergeCell ref="C85:D85"/>
    <mergeCell ref="C86:D86"/>
    <mergeCell ref="C87:D87"/>
    <mergeCell ref="C75:D75"/>
    <mergeCell ref="C76:D76"/>
    <mergeCell ref="C77:D77"/>
    <mergeCell ref="C78:D78"/>
    <mergeCell ref="B80:C81"/>
    <mergeCell ref="D80:E81"/>
    <mergeCell ref="C95:D95"/>
    <mergeCell ref="C96:D96"/>
    <mergeCell ref="C97:D97"/>
    <mergeCell ref="C98:D98"/>
    <mergeCell ref="C99:D99"/>
    <mergeCell ref="C100:D100"/>
    <mergeCell ref="C88:D88"/>
    <mergeCell ref="C89:D89"/>
    <mergeCell ref="B91:C92"/>
    <mergeCell ref="D91:E92"/>
    <mergeCell ref="C93:D93"/>
    <mergeCell ref="C94:D94"/>
    <mergeCell ref="C108:D108"/>
    <mergeCell ref="C109:D109"/>
    <mergeCell ref="C110:D110"/>
    <mergeCell ref="C111:D111"/>
    <mergeCell ref="B113:C114"/>
    <mergeCell ref="D113:E114"/>
    <mergeCell ref="B102:C103"/>
    <mergeCell ref="D102:E103"/>
    <mergeCell ref="C104:D104"/>
    <mergeCell ref="C105:D105"/>
    <mergeCell ref="C106:D106"/>
    <mergeCell ref="C107:D107"/>
    <mergeCell ref="C121:D121"/>
    <mergeCell ref="C122:D122"/>
    <mergeCell ref="B124:C125"/>
    <mergeCell ref="D124:E125"/>
    <mergeCell ref="C126:D126"/>
    <mergeCell ref="C127:D127"/>
    <mergeCell ref="C115:D115"/>
    <mergeCell ref="C116:D116"/>
    <mergeCell ref="C117:D117"/>
    <mergeCell ref="C118:D118"/>
    <mergeCell ref="C119:D119"/>
    <mergeCell ref="C120:D120"/>
    <mergeCell ref="B135:C136"/>
    <mergeCell ref="D135:E136"/>
    <mergeCell ref="C137:D137"/>
    <mergeCell ref="C138:D138"/>
    <mergeCell ref="C139:D139"/>
    <mergeCell ref="C140:D140"/>
    <mergeCell ref="C128:D128"/>
    <mergeCell ref="C129:D129"/>
    <mergeCell ref="C130:D130"/>
    <mergeCell ref="C131:D131"/>
    <mergeCell ref="C132:D132"/>
    <mergeCell ref="C133:D133"/>
    <mergeCell ref="C148:D148"/>
    <mergeCell ref="C149:D149"/>
    <mergeCell ref="C150:D150"/>
    <mergeCell ref="C151:D151"/>
    <mergeCell ref="C152:D152"/>
    <mergeCell ref="C153:D153"/>
    <mergeCell ref="C141:D141"/>
    <mergeCell ref="C142:D142"/>
    <mergeCell ref="C143:D143"/>
    <mergeCell ref="C144:D144"/>
    <mergeCell ref="B146:C147"/>
    <mergeCell ref="D146:E147"/>
    <mergeCell ref="C161:D161"/>
    <mergeCell ref="C162:D162"/>
    <mergeCell ref="C163:D163"/>
    <mergeCell ref="C164:D164"/>
    <mergeCell ref="C165:D165"/>
    <mergeCell ref="C166:D166"/>
    <mergeCell ref="C154:D154"/>
    <mergeCell ref="C155:D155"/>
    <mergeCell ref="B157:C158"/>
    <mergeCell ref="D157:E158"/>
    <mergeCell ref="C159:D159"/>
    <mergeCell ref="C160:D160"/>
    <mergeCell ref="C174:D174"/>
    <mergeCell ref="C175:D175"/>
    <mergeCell ref="C176:D176"/>
    <mergeCell ref="C177:D177"/>
    <mergeCell ref="B179:C180"/>
    <mergeCell ref="D179:E180"/>
    <mergeCell ref="B168:C169"/>
    <mergeCell ref="D168:E169"/>
    <mergeCell ref="C170:D170"/>
    <mergeCell ref="C171:D171"/>
    <mergeCell ref="C172:D172"/>
    <mergeCell ref="C173:D173"/>
    <mergeCell ref="C187:D187"/>
    <mergeCell ref="C188:D188"/>
    <mergeCell ref="B190:C191"/>
    <mergeCell ref="D190:E191"/>
    <mergeCell ref="C192:D192"/>
    <mergeCell ref="C193:D193"/>
    <mergeCell ref="C181:D181"/>
    <mergeCell ref="C182:D182"/>
    <mergeCell ref="C183:D183"/>
    <mergeCell ref="C184:D184"/>
    <mergeCell ref="C185:D185"/>
    <mergeCell ref="C186:D186"/>
    <mergeCell ref="B201:C202"/>
    <mergeCell ref="D201:E202"/>
    <mergeCell ref="C203:D203"/>
    <mergeCell ref="C204:D204"/>
    <mergeCell ref="C205:D205"/>
    <mergeCell ref="C206:D206"/>
    <mergeCell ref="C194:D194"/>
    <mergeCell ref="C195:D195"/>
    <mergeCell ref="C196:D196"/>
    <mergeCell ref="C197:D197"/>
    <mergeCell ref="C198:D198"/>
    <mergeCell ref="C199:D199"/>
    <mergeCell ref="C220:D220"/>
    <mergeCell ref="C221:D221"/>
    <mergeCell ref="C214:D214"/>
    <mergeCell ref="C215:D215"/>
    <mergeCell ref="C216:D216"/>
    <mergeCell ref="C217:D217"/>
    <mergeCell ref="C218:D218"/>
    <mergeCell ref="C219:D219"/>
    <mergeCell ref="C207:D207"/>
    <mergeCell ref="C208:D208"/>
    <mergeCell ref="C209:D209"/>
    <mergeCell ref="C210:D210"/>
    <mergeCell ref="B212:C213"/>
    <mergeCell ref="D212:E213"/>
  </mergeCells>
  <pageMargins left="0.70866141732283472" right="0.70866141732283472" top="1.5748031496062993" bottom="0" header="0.31496062992125984" footer="1.1811023622047245"/>
  <pageSetup paperSize="9" scale="61" fitToHeight="0" orientation="portrait" r:id="rId1"/>
  <headerFooter>
    <oddHeader xml:space="preserve">&amp;C     &amp;G                                     </oddHeader>
    <oddFooter>&amp;C           &amp;G&amp;R&amp;P of &amp;N
OCT_Application_13_T.M_130-11-2025</oddFooter>
  </headerFooter>
  <rowBreaks count="6" manualBreakCount="6">
    <brk id="35" max="4" man="1"/>
    <brk id="68" max="16383" man="1"/>
    <brk id="101" max="16383" man="1"/>
    <brk id="134" max="16383" man="1"/>
    <brk id="167" max="16383" man="1"/>
    <brk id="200" max="16383" man="1"/>
  </rowBreaks>
  <drawing r:id="rId2"/>
  <legacyDrawingHF r:id="rId3"/>
  <extLst>
    <ext xmlns:x14="http://schemas.microsoft.com/office/spreadsheetml/2009/9/main" uri="{CCE6A557-97BC-4b89-ADB6-D9C93CAAB3DF}">
      <x14:dataValidations xmlns:xm="http://schemas.microsoft.com/office/excel/2006/main" count="1">
        <x14:dataValidation type="list" allowBlank="1" showInputMessage="1" showErrorMessage="1" prompt="Please select from Drop-down list" xr:uid="{BC9CF55E-8808-4F8B-ACDF-A73751EF1A7E}">
          <x14:formula1>
            <xm:f>sheet13!$A$3:$A$14</xm:f>
          </x14:formula1>
          <xm:sqref>C34:D34 G22:H22 C221:D221 C210:D210 C199:D199 C188:D188 C177:D177 C166:D166 C155:D155 C144:D144 C133:D133 C122:D122 C111:D111 C100:D100 C89:D89 C78:D78 C67:D67 C56:D56 C45:D45 C23:D23</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298C51-433B-4A1E-B65F-F76CEC0BB2BA}">
  <sheetPr codeName="Sheet10">
    <tabColor theme="3" tint="0.79998168889431442"/>
  </sheetPr>
  <dimension ref="B1:H224"/>
  <sheetViews>
    <sheetView showGridLines="0" showWhiteSpace="0" topLeftCell="B1" zoomScale="110" zoomScaleNormal="110" workbookViewId="0">
      <selection activeCell="C5" sqref="C5:D10"/>
    </sheetView>
  </sheetViews>
  <sheetFormatPr defaultRowHeight="14.25"/>
  <cols>
    <col min="1" max="1" width="0" hidden="1" customWidth="1"/>
    <col min="2" max="2" width="16.75" customWidth="1"/>
    <col min="3" max="3" width="53.25" customWidth="1"/>
    <col min="4" max="4" width="44" customWidth="1"/>
    <col min="5" max="5" width="16.75" customWidth="1"/>
    <col min="6" max="6" width="19.875" customWidth="1"/>
    <col min="7" max="7" width="27" hidden="1" customWidth="1"/>
    <col min="8" max="10" width="0" hidden="1" customWidth="1"/>
  </cols>
  <sheetData>
    <row r="1" spans="2:5" ht="20.25" customHeight="1">
      <c r="B1" s="5"/>
      <c r="C1" s="5"/>
      <c r="D1" s="5"/>
      <c r="E1" s="6"/>
    </row>
    <row r="2" spans="2:5">
      <c r="B2" s="390" t="s">
        <v>286</v>
      </c>
      <c r="C2" s="391"/>
      <c r="D2" s="394" t="s">
        <v>287</v>
      </c>
      <c r="E2" s="395"/>
    </row>
    <row r="3" spans="2:5" ht="3.75" customHeight="1">
      <c r="B3" s="392"/>
      <c r="C3" s="393"/>
      <c r="D3" s="396"/>
      <c r="E3" s="397"/>
    </row>
    <row r="4" spans="2:5" ht="33.950000000000003" customHeight="1">
      <c r="B4" s="15" t="s">
        <v>216</v>
      </c>
      <c r="C4" s="427">
        <f>Manpower!A11</f>
        <v>0</v>
      </c>
      <c r="D4" s="428"/>
      <c r="E4" s="16" t="s">
        <v>217</v>
      </c>
    </row>
    <row r="5" spans="2:5" ht="33.950000000000003" customHeight="1">
      <c r="B5" s="15" t="s">
        <v>224</v>
      </c>
      <c r="C5" s="398"/>
      <c r="D5" s="399"/>
      <c r="E5" s="16" t="s">
        <v>225</v>
      </c>
    </row>
    <row r="6" spans="2:5" ht="33.950000000000003" customHeight="1">
      <c r="B6" s="15" t="s">
        <v>222</v>
      </c>
      <c r="C6" s="382"/>
      <c r="D6" s="383"/>
      <c r="E6" s="16" t="s">
        <v>223</v>
      </c>
    </row>
    <row r="7" spans="2:5" ht="33.950000000000003" customHeight="1">
      <c r="B7" s="15" t="s">
        <v>288</v>
      </c>
      <c r="C7" s="382"/>
      <c r="D7" s="383"/>
      <c r="E7" s="16" t="s">
        <v>289</v>
      </c>
    </row>
    <row r="8" spans="2:5" ht="35.25" customHeight="1">
      <c r="B8" s="15" t="s">
        <v>234</v>
      </c>
      <c r="C8" s="382"/>
      <c r="D8" s="383"/>
      <c r="E8" s="16" t="s">
        <v>290</v>
      </c>
    </row>
    <row r="9" spans="2:5" ht="42" customHeight="1">
      <c r="B9" s="15" t="s">
        <v>236</v>
      </c>
      <c r="C9" s="382"/>
      <c r="D9" s="383"/>
      <c r="E9" s="16" t="s">
        <v>291</v>
      </c>
    </row>
    <row r="10" spans="2:5" ht="33.950000000000003" customHeight="1">
      <c r="B10" s="17" t="s">
        <v>226</v>
      </c>
      <c r="C10" s="382"/>
      <c r="D10" s="383"/>
      <c r="E10" s="18" t="s">
        <v>240</v>
      </c>
    </row>
    <row r="11" spans="2:5" ht="33.950000000000003" customHeight="1">
      <c r="B11" s="20" t="s">
        <v>292</v>
      </c>
      <c r="C11" s="423">
        <f>Manpower!B11</f>
        <v>0</v>
      </c>
      <c r="D11" s="424"/>
      <c r="E11" s="19" t="s">
        <v>219</v>
      </c>
    </row>
    <row r="12" spans="2:5" ht="33.950000000000003" customHeight="1">
      <c r="B12" s="20" t="s">
        <v>293</v>
      </c>
      <c r="C12" s="425">
        <f>Manpower!C11*Manpower!D11</f>
        <v>0</v>
      </c>
      <c r="D12" s="426"/>
      <c r="E12" s="214" t="s">
        <v>294</v>
      </c>
    </row>
    <row r="13" spans="2:5" ht="35.1" customHeight="1">
      <c r="B13" s="212" t="s">
        <v>295</v>
      </c>
      <c r="C13" s="407"/>
      <c r="D13" s="408"/>
      <c r="E13" s="213" t="s">
        <v>296</v>
      </c>
    </row>
    <row r="14" spans="2:5" hidden="1">
      <c r="B14" s="390" t="s">
        <v>286</v>
      </c>
      <c r="C14" s="391"/>
      <c r="D14" s="394" t="s">
        <v>287</v>
      </c>
      <c r="E14" s="395"/>
    </row>
    <row r="15" spans="2:5" ht="15" hidden="1" customHeight="1">
      <c r="B15" s="392"/>
      <c r="C15" s="393"/>
      <c r="D15" s="396"/>
      <c r="E15" s="397"/>
    </row>
    <row r="16" spans="2:5" ht="32.25" hidden="1" customHeight="1">
      <c r="B16" s="15" t="s">
        <v>216</v>
      </c>
      <c r="C16" s="382"/>
      <c r="D16" s="383"/>
      <c r="E16" s="16" t="s">
        <v>217</v>
      </c>
    </row>
    <row r="17" spans="2:8" ht="33.950000000000003" hidden="1" customHeight="1">
      <c r="B17" s="15" t="s">
        <v>224</v>
      </c>
      <c r="C17" s="388"/>
      <c r="D17" s="389"/>
      <c r="E17" s="16" t="s">
        <v>225</v>
      </c>
    </row>
    <row r="18" spans="2:8" ht="33.950000000000003" hidden="1" customHeight="1">
      <c r="B18" s="15" t="s">
        <v>222</v>
      </c>
      <c r="C18" s="386"/>
      <c r="D18" s="387"/>
      <c r="E18" s="16" t="s">
        <v>223</v>
      </c>
    </row>
    <row r="19" spans="2:8" ht="33.950000000000003" hidden="1" customHeight="1">
      <c r="B19" s="15" t="s">
        <v>288</v>
      </c>
      <c r="C19" s="382"/>
      <c r="D19" s="383"/>
      <c r="E19" s="16" t="s">
        <v>289</v>
      </c>
    </row>
    <row r="20" spans="2:8" ht="33.950000000000003" hidden="1" customHeight="1">
      <c r="B20" s="15" t="s">
        <v>234</v>
      </c>
      <c r="C20" s="382"/>
      <c r="D20" s="383"/>
      <c r="E20" s="16" t="s">
        <v>290</v>
      </c>
    </row>
    <row r="21" spans="2:8" ht="33.950000000000003" hidden="1" customHeight="1">
      <c r="B21" s="15" t="s">
        <v>236</v>
      </c>
      <c r="C21" s="382"/>
      <c r="D21" s="383"/>
      <c r="E21" s="16" t="s">
        <v>291</v>
      </c>
    </row>
    <row r="22" spans="2:8" ht="33.950000000000003" hidden="1" customHeight="1">
      <c r="B22" s="17" t="s">
        <v>226</v>
      </c>
      <c r="C22" s="382"/>
      <c r="D22" s="383"/>
      <c r="E22" s="18" t="s">
        <v>240</v>
      </c>
      <c r="G22" s="400"/>
      <c r="H22" s="400"/>
    </row>
    <row r="23" spans="2:8" ht="33.950000000000003" hidden="1" customHeight="1">
      <c r="B23" s="20" t="s">
        <v>292</v>
      </c>
      <c r="C23" s="384"/>
      <c r="D23" s="385"/>
      <c r="E23" s="19" t="s">
        <v>219</v>
      </c>
    </row>
    <row r="24" spans="2:8" hidden="1"/>
    <row r="25" spans="2:8" hidden="1">
      <c r="B25" s="390" t="s">
        <v>286</v>
      </c>
      <c r="C25" s="391"/>
      <c r="D25" s="394" t="s">
        <v>287</v>
      </c>
      <c r="E25" s="395"/>
    </row>
    <row r="26" spans="2:8" ht="8.25" hidden="1" customHeight="1">
      <c r="B26" s="392"/>
      <c r="C26" s="393"/>
      <c r="D26" s="396"/>
      <c r="E26" s="397"/>
    </row>
    <row r="27" spans="2:8" ht="33.950000000000003" hidden="1" customHeight="1">
      <c r="B27" s="15" t="s">
        <v>216</v>
      </c>
      <c r="C27" s="386"/>
      <c r="D27" s="387"/>
      <c r="E27" s="16" t="s">
        <v>217</v>
      </c>
    </row>
    <row r="28" spans="2:8" ht="33.950000000000003" hidden="1" customHeight="1">
      <c r="B28" s="15" t="s">
        <v>224</v>
      </c>
      <c r="C28" s="398"/>
      <c r="D28" s="399"/>
      <c r="E28" s="16" t="s">
        <v>225</v>
      </c>
    </row>
    <row r="29" spans="2:8" ht="33.950000000000003" hidden="1" customHeight="1">
      <c r="B29" s="15" t="s">
        <v>222</v>
      </c>
      <c r="C29" s="382"/>
      <c r="D29" s="383"/>
      <c r="E29" s="16" t="s">
        <v>223</v>
      </c>
    </row>
    <row r="30" spans="2:8" ht="33.950000000000003" hidden="1" customHeight="1">
      <c r="B30" s="15" t="s">
        <v>288</v>
      </c>
      <c r="C30" s="382"/>
      <c r="D30" s="383"/>
      <c r="E30" s="16" t="s">
        <v>289</v>
      </c>
    </row>
    <row r="31" spans="2:8" ht="33.950000000000003" hidden="1" customHeight="1">
      <c r="B31" s="15" t="s">
        <v>234</v>
      </c>
      <c r="C31" s="382"/>
      <c r="D31" s="383"/>
      <c r="E31" s="16" t="s">
        <v>290</v>
      </c>
    </row>
    <row r="32" spans="2:8" ht="33.950000000000003" hidden="1" customHeight="1">
      <c r="B32" s="15" t="s">
        <v>236</v>
      </c>
      <c r="C32" s="382"/>
      <c r="D32" s="383"/>
      <c r="E32" s="16" t="s">
        <v>291</v>
      </c>
    </row>
    <row r="33" spans="2:5" ht="33.950000000000003" hidden="1" customHeight="1">
      <c r="B33" s="17" t="s">
        <v>226</v>
      </c>
      <c r="C33" s="382"/>
      <c r="D33" s="383"/>
      <c r="E33" s="18" t="s">
        <v>240</v>
      </c>
    </row>
    <row r="34" spans="2:5" ht="33.950000000000003" hidden="1" customHeight="1">
      <c r="B34" s="20" t="s">
        <v>292</v>
      </c>
      <c r="C34" s="384"/>
      <c r="D34" s="385"/>
      <c r="E34" s="19" t="s">
        <v>219</v>
      </c>
    </row>
    <row r="35" spans="2:5" ht="17.25" hidden="1" customHeight="1"/>
    <row r="36" spans="2:5" hidden="1">
      <c r="B36" s="390" t="s">
        <v>286</v>
      </c>
      <c r="C36" s="391"/>
      <c r="D36" s="394" t="s">
        <v>287</v>
      </c>
      <c r="E36" s="395"/>
    </row>
    <row r="37" spans="2:5" ht="9" hidden="1" customHeight="1">
      <c r="B37" s="392"/>
      <c r="C37" s="393"/>
      <c r="D37" s="396"/>
      <c r="E37" s="397"/>
    </row>
    <row r="38" spans="2:5" ht="33.950000000000003" hidden="1" customHeight="1">
      <c r="B38" s="15" t="s">
        <v>216</v>
      </c>
      <c r="C38" s="382"/>
      <c r="D38" s="383"/>
      <c r="E38" s="16" t="s">
        <v>217</v>
      </c>
    </row>
    <row r="39" spans="2:5" ht="33.950000000000003" hidden="1" customHeight="1">
      <c r="B39" s="15" t="s">
        <v>224</v>
      </c>
      <c r="C39" s="388"/>
      <c r="D39" s="389"/>
      <c r="E39" s="16" t="s">
        <v>225</v>
      </c>
    </row>
    <row r="40" spans="2:5" ht="33.950000000000003" hidden="1" customHeight="1">
      <c r="B40" s="15" t="s">
        <v>222</v>
      </c>
      <c r="C40" s="382"/>
      <c r="D40" s="383"/>
      <c r="E40" s="16" t="s">
        <v>223</v>
      </c>
    </row>
    <row r="41" spans="2:5" ht="33.950000000000003" hidden="1" customHeight="1">
      <c r="B41" s="15" t="s">
        <v>288</v>
      </c>
      <c r="C41" s="382"/>
      <c r="D41" s="383"/>
      <c r="E41" s="16" t="s">
        <v>289</v>
      </c>
    </row>
    <row r="42" spans="2:5" ht="33.950000000000003" hidden="1" customHeight="1">
      <c r="B42" s="15" t="s">
        <v>234</v>
      </c>
      <c r="C42" s="382"/>
      <c r="D42" s="383"/>
      <c r="E42" s="16" t="s">
        <v>290</v>
      </c>
    </row>
    <row r="43" spans="2:5" ht="33.950000000000003" hidden="1" customHeight="1">
      <c r="B43" s="15" t="s">
        <v>236</v>
      </c>
      <c r="C43" s="382"/>
      <c r="D43" s="383"/>
      <c r="E43" s="16" t="s">
        <v>291</v>
      </c>
    </row>
    <row r="44" spans="2:5" ht="33.950000000000003" hidden="1" customHeight="1">
      <c r="B44" s="17" t="s">
        <v>226</v>
      </c>
      <c r="C44" s="382"/>
      <c r="D44" s="383"/>
      <c r="E44" s="18" t="s">
        <v>240</v>
      </c>
    </row>
    <row r="45" spans="2:5" ht="33.950000000000003" hidden="1" customHeight="1">
      <c r="B45" s="20" t="s">
        <v>292</v>
      </c>
      <c r="C45" s="384"/>
      <c r="D45" s="385"/>
      <c r="E45" s="19" t="s">
        <v>219</v>
      </c>
    </row>
    <row r="46" spans="2:5" ht="13.5" hidden="1" customHeight="1"/>
    <row r="47" spans="2:5" ht="21.75" hidden="1" customHeight="1">
      <c r="B47" s="390" t="s">
        <v>286</v>
      </c>
      <c r="C47" s="391"/>
      <c r="D47" s="394" t="s">
        <v>287</v>
      </c>
      <c r="E47" s="395"/>
    </row>
    <row r="48" spans="2:5" ht="1.5" hidden="1" customHeight="1">
      <c r="B48" s="392"/>
      <c r="C48" s="393"/>
      <c r="D48" s="396"/>
      <c r="E48" s="397"/>
    </row>
    <row r="49" spans="2:5" ht="33.950000000000003" hidden="1" customHeight="1">
      <c r="B49" s="15" t="s">
        <v>216</v>
      </c>
      <c r="C49" s="386"/>
      <c r="D49" s="387"/>
      <c r="E49" s="16" t="s">
        <v>217</v>
      </c>
    </row>
    <row r="50" spans="2:5" ht="33.950000000000003" hidden="1" customHeight="1">
      <c r="B50" s="15" t="s">
        <v>224</v>
      </c>
      <c r="C50" s="388"/>
      <c r="D50" s="389"/>
      <c r="E50" s="16" t="s">
        <v>225</v>
      </c>
    </row>
    <row r="51" spans="2:5" ht="33.950000000000003" hidden="1" customHeight="1">
      <c r="B51" s="15" t="s">
        <v>222</v>
      </c>
      <c r="C51" s="382"/>
      <c r="D51" s="383"/>
      <c r="E51" s="16" t="s">
        <v>223</v>
      </c>
    </row>
    <row r="52" spans="2:5" ht="33.950000000000003" hidden="1" customHeight="1">
      <c r="B52" s="15" t="s">
        <v>288</v>
      </c>
      <c r="C52" s="382"/>
      <c r="D52" s="383"/>
      <c r="E52" s="16" t="s">
        <v>289</v>
      </c>
    </row>
    <row r="53" spans="2:5" ht="33.950000000000003" hidden="1" customHeight="1">
      <c r="B53" s="15" t="s">
        <v>234</v>
      </c>
      <c r="C53" s="382"/>
      <c r="D53" s="383"/>
      <c r="E53" s="16" t="s">
        <v>290</v>
      </c>
    </row>
    <row r="54" spans="2:5" ht="33.950000000000003" hidden="1" customHeight="1">
      <c r="B54" s="15" t="s">
        <v>236</v>
      </c>
      <c r="C54" s="382"/>
      <c r="D54" s="383"/>
      <c r="E54" s="16" t="s">
        <v>291</v>
      </c>
    </row>
    <row r="55" spans="2:5" ht="33.950000000000003" hidden="1" customHeight="1">
      <c r="B55" s="17" t="s">
        <v>226</v>
      </c>
      <c r="C55" s="382"/>
      <c r="D55" s="383"/>
      <c r="E55" s="18" t="s">
        <v>240</v>
      </c>
    </row>
    <row r="56" spans="2:5" ht="33.950000000000003" hidden="1" customHeight="1">
      <c r="B56" s="20" t="s">
        <v>292</v>
      </c>
      <c r="C56" s="384"/>
      <c r="D56" s="385"/>
      <c r="E56" s="19" t="s">
        <v>219</v>
      </c>
    </row>
    <row r="57" spans="2:5" ht="14.25" hidden="1" customHeight="1"/>
    <row r="58" spans="2:5" hidden="1">
      <c r="B58" s="390" t="s">
        <v>286</v>
      </c>
      <c r="C58" s="391"/>
      <c r="D58" s="394" t="s">
        <v>287</v>
      </c>
      <c r="E58" s="395"/>
    </row>
    <row r="59" spans="2:5" ht="15" hidden="1" customHeight="1">
      <c r="B59" s="392"/>
      <c r="C59" s="393"/>
      <c r="D59" s="396"/>
      <c r="E59" s="397"/>
    </row>
    <row r="60" spans="2:5" ht="33.950000000000003" hidden="1" customHeight="1">
      <c r="B60" s="15" t="s">
        <v>216</v>
      </c>
      <c r="C60" s="382"/>
      <c r="D60" s="383"/>
      <c r="E60" s="16" t="s">
        <v>217</v>
      </c>
    </row>
    <row r="61" spans="2:5" ht="33.950000000000003" hidden="1" customHeight="1">
      <c r="B61" s="15" t="s">
        <v>224</v>
      </c>
      <c r="C61" s="388"/>
      <c r="D61" s="389"/>
      <c r="E61" s="16" t="s">
        <v>225</v>
      </c>
    </row>
    <row r="62" spans="2:5" ht="33.950000000000003" hidden="1" customHeight="1">
      <c r="B62" s="15" t="s">
        <v>222</v>
      </c>
      <c r="C62" s="382"/>
      <c r="D62" s="383"/>
      <c r="E62" s="16" t="s">
        <v>223</v>
      </c>
    </row>
    <row r="63" spans="2:5" ht="33.950000000000003" hidden="1" customHeight="1">
      <c r="B63" s="15" t="s">
        <v>288</v>
      </c>
      <c r="C63" s="382"/>
      <c r="D63" s="383"/>
      <c r="E63" s="16" t="s">
        <v>289</v>
      </c>
    </row>
    <row r="64" spans="2:5" ht="33.950000000000003" hidden="1" customHeight="1">
      <c r="B64" s="15" t="s">
        <v>234</v>
      </c>
      <c r="C64" s="382"/>
      <c r="D64" s="383"/>
      <c r="E64" s="16" t="s">
        <v>290</v>
      </c>
    </row>
    <row r="65" spans="2:5" ht="33.950000000000003" hidden="1" customHeight="1">
      <c r="B65" s="15" t="s">
        <v>236</v>
      </c>
      <c r="C65" s="382"/>
      <c r="D65" s="383"/>
      <c r="E65" s="16" t="s">
        <v>291</v>
      </c>
    </row>
    <row r="66" spans="2:5" ht="33.950000000000003" hidden="1" customHeight="1">
      <c r="B66" s="17" t="s">
        <v>226</v>
      </c>
      <c r="C66" s="382"/>
      <c r="D66" s="383"/>
      <c r="E66" s="18" t="s">
        <v>240</v>
      </c>
    </row>
    <row r="67" spans="2:5" ht="33.950000000000003" hidden="1" customHeight="1">
      <c r="B67" s="20" t="s">
        <v>292</v>
      </c>
      <c r="C67" s="384"/>
      <c r="D67" s="385"/>
      <c r="E67" s="19" t="s">
        <v>219</v>
      </c>
    </row>
    <row r="68" spans="2:5" ht="15.75" hidden="1" customHeight="1"/>
    <row r="69" spans="2:5" ht="33.950000000000003" hidden="1" customHeight="1">
      <c r="B69" s="390" t="s">
        <v>286</v>
      </c>
      <c r="C69" s="391"/>
      <c r="D69" s="394" t="s">
        <v>287</v>
      </c>
      <c r="E69" s="395"/>
    </row>
    <row r="70" spans="2:5" ht="15" hidden="1" customHeight="1">
      <c r="B70" s="392"/>
      <c r="C70" s="393"/>
      <c r="D70" s="396"/>
      <c r="E70" s="397"/>
    </row>
    <row r="71" spans="2:5" ht="33.950000000000003" hidden="1" customHeight="1">
      <c r="B71" s="15" t="s">
        <v>216</v>
      </c>
      <c r="C71" s="386"/>
      <c r="D71" s="387"/>
      <c r="E71" s="16" t="s">
        <v>217</v>
      </c>
    </row>
    <row r="72" spans="2:5" ht="33.950000000000003" hidden="1" customHeight="1">
      <c r="B72" s="15" t="s">
        <v>224</v>
      </c>
      <c r="C72" s="388"/>
      <c r="D72" s="389"/>
      <c r="E72" s="16" t="s">
        <v>225</v>
      </c>
    </row>
    <row r="73" spans="2:5" ht="33.950000000000003" hidden="1" customHeight="1">
      <c r="B73" s="15" t="s">
        <v>222</v>
      </c>
      <c r="C73" s="382"/>
      <c r="D73" s="383"/>
      <c r="E73" s="16" t="s">
        <v>223</v>
      </c>
    </row>
    <row r="74" spans="2:5" ht="33.950000000000003" hidden="1" customHeight="1">
      <c r="B74" s="15" t="s">
        <v>288</v>
      </c>
      <c r="C74" s="382"/>
      <c r="D74" s="383"/>
      <c r="E74" s="16" t="s">
        <v>289</v>
      </c>
    </row>
    <row r="75" spans="2:5" ht="33.950000000000003" hidden="1" customHeight="1">
      <c r="B75" s="15" t="s">
        <v>234</v>
      </c>
      <c r="C75" s="382"/>
      <c r="D75" s="383"/>
      <c r="E75" s="16" t="s">
        <v>290</v>
      </c>
    </row>
    <row r="76" spans="2:5" ht="33.950000000000003" hidden="1" customHeight="1">
      <c r="B76" s="15" t="s">
        <v>236</v>
      </c>
      <c r="C76" s="382"/>
      <c r="D76" s="383"/>
      <c r="E76" s="16" t="s">
        <v>291</v>
      </c>
    </row>
    <row r="77" spans="2:5" ht="33.950000000000003" hidden="1" customHeight="1">
      <c r="B77" s="17" t="s">
        <v>226</v>
      </c>
      <c r="C77" s="382"/>
      <c r="D77" s="383"/>
      <c r="E77" s="18" t="s">
        <v>240</v>
      </c>
    </row>
    <row r="78" spans="2:5" ht="33.950000000000003" hidden="1" customHeight="1">
      <c r="B78" s="20" t="s">
        <v>292</v>
      </c>
      <c r="C78" s="384"/>
      <c r="D78" s="385"/>
      <c r="E78" s="19" t="s">
        <v>219</v>
      </c>
    </row>
    <row r="79" spans="2:5" ht="16.5" hidden="1" customHeight="1"/>
    <row r="80" spans="2:5" ht="33.950000000000003" hidden="1" customHeight="1">
      <c r="B80" s="390" t="s">
        <v>286</v>
      </c>
      <c r="C80" s="391"/>
      <c r="D80" s="394" t="s">
        <v>287</v>
      </c>
      <c r="E80" s="395"/>
    </row>
    <row r="81" spans="2:5" ht="15" hidden="1" customHeight="1">
      <c r="B81" s="392"/>
      <c r="C81" s="393"/>
      <c r="D81" s="396"/>
      <c r="E81" s="397"/>
    </row>
    <row r="82" spans="2:5" ht="33.950000000000003" hidden="1" customHeight="1">
      <c r="B82" s="15" t="s">
        <v>216</v>
      </c>
      <c r="C82" s="382"/>
      <c r="D82" s="383"/>
      <c r="E82" s="16" t="s">
        <v>217</v>
      </c>
    </row>
    <row r="83" spans="2:5" ht="33.950000000000003" hidden="1" customHeight="1">
      <c r="B83" s="15" t="s">
        <v>224</v>
      </c>
      <c r="C83" s="398"/>
      <c r="D83" s="399"/>
      <c r="E83" s="16" t="s">
        <v>225</v>
      </c>
    </row>
    <row r="84" spans="2:5" ht="33.950000000000003" hidden="1" customHeight="1">
      <c r="B84" s="15" t="s">
        <v>222</v>
      </c>
      <c r="C84" s="382"/>
      <c r="D84" s="383"/>
      <c r="E84" s="16" t="s">
        <v>223</v>
      </c>
    </row>
    <row r="85" spans="2:5" ht="33.950000000000003" hidden="1" customHeight="1">
      <c r="B85" s="15" t="s">
        <v>288</v>
      </c>
      <c r="C85" s="382"/>
      <c r="D85" s="383"/>
      <c r="E85" s="16" t="s">
        <v>289</v>
      </c>
    </row>
    <row r="86" spans="2:5" ht="33.950000000000003" hidden="1" customHeight="1">
      <c r="B86" s="15" t="s">
        <v>234</v>
      </c>
      <c r="C86" s="382"/>
      <c r="D86" s="383"/>
      <c r="E86" s="16" t="s">
        <v>290</v>
      </c>
    </row>
    <row r="87" spans="2:5" ht="33.950000000000003" hidden="1" customHeight="1">
      <c r="B87" s="15" t="s">
        <v>236</v>
      </c>
      <c r="C87" s="382"/>
      <c r="D87" s="383"/>
      <c r="E87" s="16" t="s">
        <v>291</v>
      </c>
    </row>
    <row r="88" spans="2:5" ht="33.950000000000003" hidden="1" customHeight="1">
      <c r="B88" s="17" t="s">
        <v>226</v>
      </c>
      <c r="C88" s="382"/>
      <c r="D88" s="383"/>
      <c r="E88" s="18" t="s">
        <v>240</v>
      </c>
    </row>
    <row r="89" spans="2:5" ht="33.950000000000003" hidden="1" customHeight="1">
      <c r="B89" s="20" t="s">
        <v>292</v>
      </c>
      <c r="C89" s="384"/>
      <c r="D89" s="385"/>
      <c r="E89" s="19" t="s">
        <v>219</v>
      </c>
    </row>
    <row r="90" spans="2:5" ht="14.25" hidden="1" customHeight="1"/>
    <row r="91" spans="2:5" ht="33.950000000000003" hidden="1" customHeight="1">
      <c r="B91" s="390" t="s">
        <v>286</v>
      </c>
      <c r="C91" s="391"/>
      <c r="D91" s="394" t="s">
        <v>287</v>
      </c>
      <c r="E91" s="395"/>
    </row>
    <row r="92" spans="2:5" ht="3.75" hidden="1" customHeight="1">
      <c r="B92" s="392"/>
      <c r="C92" s="393"/>
      <c r="D92" s="396"/>
      <c r="E92" s="397"/>
    </row>
    <row r="93" spans="2:5" ht="33.950000000000003" hidden="1" customHeight="1">
      <c r="B93" s="15" t="s">
        <v>216</v>
      </c>
      <c r="C93" s="386"/>
      <c r="D93" s="387"/>
      <c r="E93" s="16" t="s">
        <v>217</v>
      </c>
    </row>
    <row r="94" spans="2:5" ht="33.950000000000003" hidden="1" customHeight="1">
      <c r="B94" s="15" t="s">
        <v>224</v>
      </c>
      <c r="C94" s="388"/>
      <c r="D94" s="389"/>
      <c r="E94" s="16" t="s">
        <v>225</v>
      </c>
    </row>
    <row r="95" spans="2:5" ht="33.950000000000003" hidden="1" customHeight="1">
      <c r="B95" s="15" t="s">
        <v>222</v>
      </c>
      <c r="C95" s="382"/>
      <c r="D95" s="383"/>
      <c r="E95" s="16" t="s">
        <v>223</v>
      </c>
    </row>
    <row r="96" spans="2:5" ht="33.950000000000003" hidden="1" customHeight="1">
      <c r="B96" s="15" t="s">
        <v>288</v>
      </c>
      <c r="C96" s="382"/>
      <c r="D96" s="383"/>
      <c r="E96" s="16" t="s">
        <v>289</v>
      </c>
    </row>
    <row r="97" spans="2:5" ht="33.950000000000003" hidden="1" customHeight="1">
      <c r="B97" s="15" t="s">
        <v>234</v>
      </c>
      <c r="C97" s="382"/>
      <c r="D97" s="383"/>
      <c r="E97" s="16" t="s">
        <v>290</v>
      </c>
    </row>
    <row r="98" spans="2:5" ht="33.950000000000003" hidden="1" customHeight="1">
      <c r="B98" s="15" t="s">
        <v>236</v>
      </c>
      <c r="C98" s="382"/>
      <c r="D98" s="383"/>
      <c r="E98" s="16" t="s">
        <v>291</v>
      </c>
    </row>
    <row r="99" spans="2:5" ht="33.950000000000003" hidden="1" customHeight="1">
      <c r="B99" s="17" t="s">
        <v>226</v>
      </c>
      <c r="C99" s="382"/>
      <c r="D99" s="383"/>
      <c r="E99" s="18" t="s">
        <v>240</v>
      </c>
    </row>
    <row r="100" spans="2:5" ht="33.950000000000003" hidden="1" customHeight="1">
      <c r="B100" s="20" t="s">
        <v>292</v>
      </c>
      <c r="C100" s="384"/>
      <c r="D100" s="385"/>
      <c r="E100" s="19" t="s">
        <v>219</v>
      </c>
    </row>
    <row r="101" spans="2:5" ht="1.5" hidden="1" customHeight="1"/>
    <row r="102" spans="2:5" ht="33.950000000000003" hidden="1" customHeight="1">
      <c r="B102" s="390" t="s">
        <v>286</v>
      </c>
      <c r="C102" s="391"/>
      <c r="D102" s="394" t="s">
        <v>287</v>
      </c>
      <c r="E102" s="395"/>
    </row>
    <row r="103" spans="2:5" ht="0.75" hidden="1" customHeight="1">
      <c r="B103" s="392"/>
      <c r="C103" s="393"/>
      <c r="D103" s="396"/>
      <c r="E103" s="397"/>
    </row>
    <row r="104" spans="2:5" ht="33.950000000000003" hidden="1" customHeight="1">
      <c r="B104" s="15" t="s">
        <v>216</v>
      </c>
      <c r="C104" s="382"/>
      <c r="D104" s="383"/>
      <c r="E104" s="16" t="s">
        <v>217</v>
      </c>
    </row>
    <row r="105" spans="2:5" ht="33.950000000000003" hidden="1" customHeight="1">
      <c r="B105" s="15" t="s">
        <v>224</v>
      </c>
      <c r="C105" s="388"/>
      <c r="D105" s="389"/>
      <c r="E105" s="16" t="s">
        <v>225</v>
      </c>
    </row>
    <row r="106" spans="2:5" ht="33.950000000000003" hidden="1" customHeight="1">
      <c r="B106" s="15" t="s">
        <v>222</v>
      </c>
      <c r="C106" s="382"/>
      <c r="D106" s="383"/>
      <c r="E106" s="16" t="s">
        <v>223</v>
      </c>
    </row>
    <row r="107" spans="2:5" ht="33.950000000000003" hidden="1" customHeight="1">
      <c r="B107" s="15" t="s">
        <v>288</v>
      </c>
      <c r="C107" s="382"/>
      <c r="D107" s="383"/>
      <c r="E107" s="16" t="s">
        <v>289</v>
      </c>
    </row>
    <row r="108" spans="2:5" ht="33.950000000000003" hidden="1" customHeight="1">
      <c r="B108" s="15" t="s">
        <v>234</v>
      </c>
      <c r="C108" s="382"/>
      <c r="D108" s="383"/>
      <c r="E108" s="16" t="s">
        <v>290</v>
      </c>
    </row>
    <row r="109" spans="2:5" ht="33.950000000000003" hidden="1" customHeight="1">
      <c r="B109" s="15" t="s">
        <v>236</v>
      </c>
      <c r="C109" s="382"/>
      <c r="D109" s="383"/>
      <c r="E109" s="16" t="s">
        <v>291</v>
      </c>
    </row>
    <row r="110" spans="2:5" ht="33.950000000000003" hidden="1" customHeight="1">
      <c r="B110" s="17" t="s">
        <v>226</v>
      </c>
      <c r="C110" s="382"/>
      <c r="D110" s="383"/>
      <c r="E110" s="18" t="s">
        <v>240</v>
      </c>
    </row>
    <row r="111" spans="2:5" ht="33.950000000000003" hidden="1" customHeight="1">
      <c r="B111" s="20" t="s">
        <v>292</v>
      </c>
      <c r="C111" s="384"/>
      <c r="D111" s="385"/>
      <c r="E111" s="19" t="s">
        <v>219</v>
      </c>
    </row>
    <row r="112" spans="2:5" hidden="1"/>
    <row r="113" spans="2:5" ht="33.950000000000003" hidden="1" customHeight="1">
      <c r="B113" s="390" t="s">
        <v>286</v>
      </c>
      <c r="C113" s="391"/>
      <c r="D113" s="394" t="s">
        <v>287</v>
      </c>
      <c r="E113" s="395"/>
    </row>
    <row r="114" spans="2:5" ht="1.5" hidden="1" customHeight="1">
      <c r="B114" s="392"/>
      <c r="C114" s="393"/>
      <c r="D114" s="396"/>
      <c r="E114" s="397"/>
    </row>
    <row r="115" spans="2:5" ht="33.950000000000003" hidden="1" customHeight="1">
      <c r="B115" s="15" t="s">
        <v>216</v>
      </c>
      <c r="C115" s="386"/>
      <c r="D115" s="387"/>
      <c r="E115" s="16" t="s">
        <v>217</v>
      </c>
    </row>
    <row r="116" spans="2:5" ht="33.950000000000003" hidden="1" customHeight="1">
      <c r="B116" s="15" t="s">
        <v>224</v>
      </c>
      <c r="C116" s="388"/>
      <c r="D116" s="389"/>
      <c r="E116" s="16" t="s">
        <v>225</v>
      </c>
    </row>
    <row r="117" spans="2:5" ht="33.950000000000003" hidden="1" customHeight="1">
      <c r="B117" s="15" t="s">
        <v>222</v>
      </c>
      <c r="C117" s="382"/>
      <c r="D117" s="383"/>
      <c r="E117" s="16" t="s">
        <v>223</v>
      </c>
    </row>
    <row r="118" spans="2:5" ht="33.950000000000003" hidden="1" customHeight="1">
      <c r="B118" s="15" t="s">
        <v>288</v>
      </c>
      <c r="C118" s="382"/>
      <c r="D118" s="383"/>
      <c r="E118" s="16" t="s">
        <v>289</v>
      </c>
    </row>
    <row r="119" spans="2:5" ht="33.950000000000003" hidden="1" customHeight="1">
      <c r="B119" s="15" t="s">
        <v>234</v>
      </c>
      <c r="C119" s="382"/>
      <c r="D119" s="383"/>
      <c r="E119" s="16" t="s">
        <v>290</v>
      </c>
    </row>
    <row r="120" spans="2:5" ht="33.950000000000003" hidden="1" customHeight="1">
      <c r="B120" s="15" t="s">
        <v>236</v>
      </c>
      <c r="C120" s="382"/>
      <c r="D120" s="383"/>
      <c r="E120" s="16" t="s">
        <v>291</v>
      </c>
    </row>
    <row r="121" spans="2:5" ht="33.950000000000003" hidden="1" customHeight="1">
      <c r="B121" s="17" t="s">
        <v>226</v>
      </c>
      <c r="C121" s="382"/>
      <c r="D121" s="383"/>
      <c r="E121" s="18" t="s">
        <v>240</v>
      </c>
    </row>
    <row r="122" spans="2:5" ht="33.950000000000003" hidden="1" customHeight="1">
      <c r="B122" s="20" t="s">
        <v>292</v>
      </c>
      <c r="C122" s="384"/>
      <c r="D122" s="385"/>
      <c r="E122" s="19" t="s">
        <v>219</v>
      </c>
    </row>
    <row r="123" spans="2:5" hidden="1"/>
    <row r="124" spans="2:5" ht="33.950000000000003" hidden="1" customHeight="1">
      <c r="B124" s="390" t="s">
        <v>286</v>
      </c>
      <c r="C124" s="391"/>
      <c r="D124" s="394" t="s">
        <v>287</v>
      </c>
      <c r="E124" s="395"/>
    </row>
    <row r="125" spans="2:5" ht="3.75" hidden="1" customHeight="1">
      <c r="B125" s="392"/>
      <c r="C125" s="393"/>
      <c r="D125" s="396"/>
      <c r="E125" s="397"/>
    </row>
    <row r="126" spans="2:5" ht="33.950000000000003" hidden="1" customHeight="1">
      <c r="B126" s="15" t="s">
        <v>216</v>
      </c>
      <c r="C126" s="386"/>
      <c r="D126" s="387"/>
      <c r="E126" s="16" t="s">
        <v>217</v>
      </c>
    </row>
    <row r="127" spans="2:5" ht="33.950000000000003" hidden="1" customHeight="1">
      <c r="B127" s="15" t="s">
        <v>224</v>
      </c>
      <c r="C127" s="388"/>
      <c r="D127" s="389"/>
      <c r="E127" s="16" t="s">
        <v>225</v>
      </c>
    </row>
    <row r="128" spans="2:5" ht="33.950000000000003" hidden="1" customHeight="1">
      <c r="B128" s="15" t="s">
        <v>222</v>
      </c>
      <c r="C128" s="382"/>
      <c r="D128" s="383"/>
      <c r="E128" s="16" t="s">
        <v>223</v>
      </c>
    </row>
    <row r="129" spans="2:5" ht="33.950000000000003" hidden="1" customHeight="1">
      <c r="B129" s="15" t="s">
        <v>288</v>
      </c>
      <c r="C129" s="382"/>
      <c r="D129" s="383"/>
      <c r="E129" s="16" t="s">
        <v>289</v>
      </c>
    </row>
    <row r="130" spans="2:5" ht="33.950000000000003" hidden="1" customHeight="1">
      <c r="B130" s="15" t="s">
        <v>234</v>
      </c>
      <c r="C130" s="382"/>
      <c r="D130" s="383"/>
      <c r="E130" s="16" t="s">
        <v>290</v>
      </c>
    </row>
    <row r="131" spans="2:5" ht="33.950000000000003" hidden="1" customHeight="1">
      <c r="B131" s="15" t="s">
        <v>236</v>
      </c>
      <c r="C131" s="382"/>
      <c r="D131" s="383"/>
      <c r="E131" s="16" t="s">
        <v>291</v>
      </c>
    </row>
    <row r="132" spans="2:5" ht="33.950000000000003" hidden="1" customHeight="1">
      <c r="B132" s="17" t="s">
        <v>226</v>
      </c>
      <c r="C132" s="382"/>
      <c r="D132" s="383"/>
      <c r="E132" s="18" t="s">
        <v>240</v>
      </c>
    </row>
    <row r="133" spans="2:5" ht="33.950000000000003" hidden="1" customHeight="1">
      <c r="B133" s="20" t="s">
        <v>292</v>
      </c>
      <c r="C133" s="384"/>
      <c r="D133" s="385"/>
      <c r="E133" s="19" t="s">
        <v>219</v>
      </c>
    </row>
    <row r="134" spans="2:5" hidden="1"/>
    <row r="135" spans="2:5" ht="33.950000000000003" hidden="1" customHeight="1">
      <c r="B135" s="390" t="s">
        <v>286</v>
      </c>
      <c r="C135" s="391"/>
      <c r="D135" s="394" t="s">
        <v>287</v>
      </c>
      <c r="E135" s="395"/>
    </row>
    <row r="136" spans="2:5" ht="6" hidden="1" customHeight="1">
      <c r="B136" s="392"/>
      <c r="C136" s="393"/>
      <c r="D136" s="396"/>
      <c r="E136" s="397"/>
    </row>
    <row r="137" spans="2:5" ht="33.950000000000003" hidden="1" customHeight="1">
      <c r="B137" s="15" t="s">
        <v>216</v>
      </c>
      <c r="C137" s="386"/>
      <c r="D137" s="387"/>
      <c r="E137" s="16" t="s">
        <v>217</v>
      </c>
    </row>
    <row r="138" spans="2:5" ht="33.950000000000003" hidden="1" customHeight="1">
      <c r="B138" s="15" t="s">
        <v>224</v>
      </c>
      <c r="C138" s="388"/>
      <c r="D138" s="389"/>
      <c r="E138" s="16" t="s">
        <v>225</v>
      </c>
    </row>
    <row r="139" spans="2:5" ht="33.950000000000003" hidden="1" customHeight="1">
      <c r="B139" s="15" t="s">
        <v>222</v>
      </c>
      <c r="C139" s="382"/>
      <c r="D139" s="383"/>
      <c r="E139" s="16" t="s">
        <v>223</v>
      </c>
    </row>
    <row r="140" spans="2:5" ht="33.950000000000003" hidden="1" customHeight="1">
      <c r="B140" s="15" t="s">
        <v>288</v>
      </c>
      <c r="C140" s="382"/>
      <c r="D140" s="383"/>
      <c r="E140" s="16" t="s">
        <v>289</v>
      </c>
    </row>
    <row r="141" spans="2:5" ht="33.950000000000003" hidden="1" customHeight="1">
      <c r="B141" s="15" t="s">
        <v>234</v>
      </c>
      <c r="C141" s="382"/>
      <c r="D141" s="383"/>
      <c r="E141" s="16" t="s">
        <v>290</v>
      </c>
    </row>
    <row r="142" spans="2:5" ht="33.950000000000003" hidden="1" customHeight="1">
      <c r="B142" s="15" t="s">
        <v>236</v>
      </c>
      <c r="C142" s="382"/>
      <c r="D142" s="383"/>
      <c r="E142" s="16" t="s">
        <v>291</v>
      </c>
    </row>
    <row r="143" spans="2:5" ht="33.950000000000003" hidden="1" customHeight="1">
      <c r="B143" s="17" t="s">
        <v>226</v>
      </c>
      <c r="C143" s="382"/>
      <c r="D143" s="383"/>
      <c r="E143" s="18" t="s">
        <v>240</v>
      </c>
    </row>
    <row r="144" spans="2:5" ht="33.950000000000003" hidden="1" customHeight="1">
      <c r="B144" s="20" t="s">
        <v>292</v>
      </c>
      <c r="C144" s="384"/>
      <c r="D144" s="385"/>
      <c r="E144" s="19" t="s">
        <v>219</v>
      </c>
    </row>
    <row r="145" spans="2:5" hidden="1"/>
    <row r="146" spans="2:5" ht="32.25" hidden="1" customHeight="1">
      <c r="B146" s="390" t="s">
        <v>286</v>
      </c>
      <c r="C146" s="391"/>
      <c r="D146" s="394" t="s">
        <v>287</v>
      </c>
      <c r="E146" s="395"/>
    </row>
    <row r="147" spans="2:5" ht="6.75" hidden="1" customHeight="1">
      <c r="B147" s="392"/>
      <c r="C147" s="393"/>
      <c r="D147" s="396"/>
      <c r="E147" s="397"/>
    </row>
    <row r="148" spans="2:5" ht="33.950000000000003" hidden="1" customHeight="1">
      <c r="B148" s="15" t="s">
        <v>216</v>
      </c>
      <c r="C148" s="386"/>
      <c r="D148" s="387"/>
      <c r="E148" s="16" t="s">
        <v>217</v>
      </c>
    </row>
    <row r="149" spans="2:5" ht="33.950000000000003" hidden="1" customHeight="1">
      <c r="B149" s="15" t="s">
        <v>224</v>
      </c>
      <c r="C149" s="388"/>
      <c r="D149" s="389"/>
      <c r="E149" s="16" t="s">
        <v>225</v>
      </c>
    </row>
    <row r="150" spans="2:5" ht="33.950000000000003" hidden="1" customHeight="1">
      <c r="B150" s="15" t="s">
        <v>222</v>
      </c>
      <c r="C150" s="382"/>
      <c r="D150" s="383"/>
      <c r="E150" s="16" t="s">
        <v>223</v>
      </c>
    </row>
    <row r="151" spans="2:5" ht="33.950000000000003" hidden="1" customHeight="1">
      <c r="B151" s="15" t="s">
        <v>288</v>
      </c>
      <c r="C151" s="382"/>
      <c r="D151" s="383"/>
      <c r="E151" s="16" t="s">
        <v>289</v>
      </c>
    </row>
    <row r="152" spans="2:5" ht="33.950000000000003" hidden="1" customHeight="1">
      <c r="B152" s="15" t="s">
        <v>234</v>
      </c>
      <c r="C152" s="382"/>
      <c r="D152" s="383"/>
      <c r="E152" s="16" t="s">
        <v>290</v>
      </c>
    </row>
    <row r="153" spans="2:5" ht="33.950000000000003" hidden="1" customHeight="1">
      <c r="B153" s="15" t="s">
        <v>236</v>
      </c>
      <c r="C153" s="382"/>
      <c r="D153" s="383"/>
      <c r="E153" s="16" t="s">
        <v>291</v>
      </c>
    </row>
    <row r="154" spans="2:5" ht="33.950000000000003" hidden="1" customHeight="1">
      <c r="B154" s="17" t="s">
        <v>226</v>
      </c>
      <c r="C154" s="382"/>
      <c r="D154" s="383"/>
      <c r="E154" s="18" t="s">
        <v>240</v>
      </c>
    </row>
    <row r="155" spans="2:5" ht="33.950000000000003" hidden="1" customHeight="1">
      <c r="B155" s="20" t="s">
        <v>292</v>
      </c>
      <c r="C155" s="384"/>
      <c r="D155" s="385"/>
      <c r="E155" s="19" t="s">
        <v>219</v>
      </c>
    </row>
    <row r="156" spans="2:5" hidden="1"/>
    <row r="157" spans="2:5" ht="33.950000000000003" hidden="1" customHeight="1">
      <c r="B157" s="390" t="s">
        <v>286</v>
      </c>
      <c r="C157" s="391"/>
      <c r="D157" s="394" t="s">
        <v>287</v>
      </c>
      <c r="E157" s="395"/>
    </row>
    <row r="158" spans="2:5" ht="9" hidden="1" customHeight="1">
      <c r="B158" s="392"/>
      <c r="C158" s="393"/>
      <c r="D158" s="396"/>
      <c r="E158" s="397"/>
    </row>
    <row r="159" spans="2:5" ht="33.950000000000003" hidden="1" customHeight="1">
      <c r="B159" s="15" t="s">
        <v>216</v>
      </c>
      <c r="C159" s="386"/>
      <c r="D159" s="387"/>
      <c r="E159" s="16" t="s">
        <v>217</v>
      </c>
    </row>
    <row r="160" spans="2:5" ht="33.950000000000003" hidden="1" customHeight="1">
      <c r="B160" s="15" t="s">
        <v>224</v>
      </c>
      <c r="C160" s="388"/>
      <c r="D160" s="389"/>
      <c r="E160" s="16" t="s">
        <v>225</v>
      </c>
    </row>
    <row r="161" spans="2:5" ht="33.950000000000003" hidden="1" customHeight="1">
      <c r="B161" s="15" t="s">
        <v>222</v>
      </c>
      <c r="C161" s="382"/>
      <c r="D161" s="383"/>
      <c r="E161" s="16" t="s">
        <v>223</v>
      </c>
    </row>
    <row r="162" spans="2:5" ht="33.950000000000003" hidden="1" customHeight="1">
      <c r="B162" s="15" t="s">
        <v>288</v>
      </c>
      <c r="C162" s="382"/>
      <c r="D162" s="383"/>
      <c r="E162" s="16" t="s">
        <v>289</v>
      </c>
    </row>
    <row r="163" spans="2:5" ht="33.950000000000003" hidden="1" customHeight="1">
      <c r="B163" s="15" t="s">
        <v>234</v>
      </c>
      <c r="C163" s="382"/>
      <c r="D163" s="383"/>
      <c r="E163" s="16" t="s">
        <v>290</v>
      </c>
    </row>
    <row r="164" spans="2:5" ht="33.950000000000003" hidden="1" customHeight="1">
      <c r="B164" s="15" t="s">
        <v>236</v>
      </c>
      <c r="C164" s="382"/>
      <c r="D164" s="383"/>
      <c r="E164" s="16" t="s">
        <v>291</v>
      </c>
    </row>
    <row r="165" spans="2:5" ht="33.950000000000003" hidden="1" customHeight="1">
      <c r="B165" s="17" t="s">
        <v>226</v>
      </c>
      <c r="C165" s="382"/>
      <c r="D165" s="383"/>
      <c r="E165" s="18" t="s">
        <v>240</v>
      </c>
    </row>
    <row r="166" spans="2:5" ht="33.950000000000003" hidden="1" customHeight="1">
      <c r="B166" s="20" t="s">
        <v>292</v>
      </c>
      <c r="C166" s="384"/>
      <c r="D166" s="385"/>
      <c r="E166" s="19" t="s">
        <v>219</v>
      </c>
    </row>
    <row r="167" spans="2:5" hidden="1"/>
    <row r="168" spans="2:5" ht="33.950000000000003" hidden="1" customHeight="1">
      <c r="B168" s="390" t="s">
        <v>286</v>
      </c>
      <c r="C168" s="391"/>
      <c r="D168" s="394" t="s">
        <v>287</v>
      </c>
      <c r="E168" s="395"/>
    </row>
    <row r="169" spans="2:5" hidden="1">
      <c r="B169" s="392"/>
      <c r="C169" s="393"/>
      <c r="D169" s="396"/>
      <c r="E169" s="397"/>
    </row>
    <row r="170" spans="2:5" ht="33.950000000000003" hidden="1" customHeight="1">
      <c r="B170" s="15" t="s">
        <v>216</v>
      </c>
      <c r="C170" s="386"/>
      <c r="D170" s="387"/>
      <c r="E170" s="16" t="s">
        <v>217</v>
      </c>
    </row>
    <row r="171" spans="2:5" ht="33.950000000000003" hidden="1" customHeight="1">
      <c r="B171" s="15" t="s">
        <v>224</v>
      </c>
      <c r="C171" s="388"/>
      <c r="D171" s="389"/>
      <c r="E171" s="16" t="s">
        <v>225</v>
      </c>
    </row>
    <row r="172" spans="2:5" ht="33.950000000000003" hidden="1" customHeight="1">
      <c r="B172" s="15" t="s">
        <v>222</v>
      </c>
      <c r="C172" s="382"/>
      <c r="D172" s="383"/>
      <c r="E172" s="16" t="s">
        <v>223</v>
      </c>
    </row>
    <row r="173" spans="2:5" ht="33.950000000000003" hidden="1" customHeight="1">
      <c r="B173" s="15" t="s">
        <v>288</v>
      </c>
      <c r="C173" s="382"/>
      <c r="D173" s="383"/>
      <c r="E173" s="16" t="s">
        <v>289</v>
      </c>
    </row>
    <row r="174" spans="2:5" ht="33.950000000000003" hidden="1" customHeight="1">
      <c r="B174" s="15" t="s">
        <v>234</v>
      </c>
      <c r="C174" s="382"/>
      <c r="D174" s="383"/>
      <c r="E174" s="16" t="s">
        <v>290</v>
      </c>
    </row>
    <row r="175" spans="2:5" ht="33.950000000000003" hidden="1" customHeight="1">
      <c r="B175" s="15" t="s">
        <v>236</v>
      </c>
      <c r="C175" s="382"/>
      <c r="D175" s="383"/>
      <c r="E175" s="16" t="s">
        <v>291</v>
      </c>
    </row>
    <row r="176" spans="2:5" ht="33.950000000000003" hidden="1" customHeight="1">
      <c r="B176" s="17" t="s">
        <v>226</v>
      </c>
      <c r="C176" s="382"/>
      <c r="D176" s="383"/>
      <c r="E176" s="18" t="s">
        <v>240</v>
      </c>
    </row>
    <row r="177" spans="2:5" ht="33.950000000000003" hidden="1" customHeight="1">
      <c r="B177" s="20" t="s">
        <v>292</v>
      </c>
      <c r="C177" s="384"/>
      <c r="D177" s="385"/>
      <c r="E177" s="19" t="s">
        <v>219</v>
      </c>
    </row>
    <row r="178" spans="2:5" hidden="1"/>
    <row r="179" spans="2:5" ht="33.950000000000003" hidden="1" customHeight="1">
      <c r="B179" s="390" t="s">
        <v>286</v>
      </c>
      <c r="C179" s="391"/>
      <c r="D179" s="394" t="s">
        <v>287</v>
      </c>
      <c r="E179" s="395"/>
    </row>
    <row r="180" spans="2:5" hidden="1">
      <c r="B180" s="392"/>
      <c r="C180" s="393"/>
      <c r="D180" s="396"/>
      <c r="E180" s="397"/>
    </row>
    <row r="181" spans="2:5" ht="33.950000000000003" hidden="1" customHeight="1">
      <c r="B181" s="15" t="s">
        <v>216</v>
      </c>
      <c r="C181" s="386"/>
      <c r="D181" s="387"/>
      <c r="E181" s="16" t="s">
        <v>217</v>
      </c>
    </row>
    <row r="182" spans="2:5" ht="33.950000000000003" hidden="1" customHeight="1">
      <c r="B182" s="15" t="s">
        <v>224</v>
      </c>
      <c r="C182" s="388"/>
      <c r="D182" s="389"/>
      <c r="E182" s="16" t="s">
        <v>225</v>
      </c>
    </row>
    <row r="183" spans="2:5" ht="33.950000000000003" hidden="1" customHeight="1">
      <c r="B183" s="15" t="s">
        <v>222</v>
      </c>
      <c r="C183" s="382"/>
      <c r="D183" s="383"/>
      <c r="E183" s="16" t="s">
        <v>223</v>
      </c>
    </row>
    <row r="184" spans="2:5" ht="33.950000000000003" hidden="1" customHeight="1">
      <c r="B184" s="15" t="s">
        <v>288</v>
      </c>
      <c r="C184" s="382"/>
      <c r="D184" s="383"/>
      <c r="E184" s="16" t="s">
        <v>289</v>
      </c>
    </row>
    <row r="185" spans="2:5" ht="33.950000000000003" hidden="1" customHeight="1">
      <c r="B185" s="15" t="s">
        <v>234</v>
      </c>
      <c r="C185" s="382"/>
      <c r="D185" s="383"/>
      <c r="E185" s="16" t="s">
        <v>290</v>
      </c>
    </row>
    <row r="186" spans="2:5" ht="33.950000000000003" hidden="1" customHeight="1">
      <c r="B186" s="15" t="s">
        <v>236</v>
      </c>
      <c r="C186" s="382"/>
      <c r="D186" s="383"/>
      <c r="E186" s="16" t="s">
        <v>291</v>
      </c>
    </row>
    <row r="187" spans="2:5" ht="33.950000000000003" hidden="1" customHeight="1">
      <c r="B187" s="17" t="s">
        <v>226</v>
      </c>
      <c r="C187" s="382"/>
      <c r="D187" s="383"/>
      <c r="E187" s="18" t="s">
        <v>240</v>
      </c>
    </row>
    <row r="188" spans="2:5" ht="33.950000000000003" hidden="1" customHeight="1">
      <c r="B188" s="20" t="s">
        <v>292</v>
      </c>
      <c r="C188" s="384"/>
      <c r="D188" s="385"/>
      <c r="E188" s="19" t="s">
        <v>219</v>
      </c>
    </row>
    <row r="189" spans="2:5" hidden="1"/>
    <row r="190" spans="2:5" ht="33.950000000000003" hidden="1" customHeight="1">
      <c r="B190" s="390" t="s">
        <v>286</v>
      </c>
      <c r="C190" s="391"/>
      <c r="D190" s="394" t="s">
        <v>287</v>
      </c>
      <c r="E190" s="395"/>
    </row>
    <row r="191" spans="2:5" hidden="1">
      <c r="B191" s="392"/>
      <c r="C191" s="393"/>
      <c r="D191" s="396"/>
      <c r="E191" s="397"/>
    </row>
    <row r="192" spans="2:5" ht="33.950000000000003" hidden="1" customHeight="1">
      <c r="B192" s="15" t="s">
        <v>216</v>
      </c>
      <c r="C192" s="386"/>
      <c r="D192" s="387"/>
      <c r="E192" s="16" t="s">
        <v>217</v>
      </c>
    </row>
    <row r="193" spans="2:5" ht="33.950000000000003" hidden="1" customHeight="1">
      <c r="B193" s="15" t="s">
        <v>224</v>
      </c>
      <c r="C193" s="388"/>
      <c r="D193" s="389"/>
      <c r="E193" s="16" t="s">
        <v>225</v>
      </c>
    </row>
    <row r="194" spans="2:5" ht="33.950000000000003" hidden="1" customHeight="1">
      <c r="B194" s="15" t="s">
        <v>222</v>
      </c>
      <c r="C194" s="382"/>
      <c r="D194" s="383"/>
      <c r="E194" s="16" t="s">
        <v>223</v>
      </c>
    </row>
    <row r="195" spans="2:5" ht="33.950000000000003" hidden="1" customHeight="1">
      <c r="B195" s="15" t="s">
        <v>288</v>
      </c>
      <c r="C195" s="382"/>
      <c r="D195" s="383"/>
      <c r="E195" s="16" t="s">
        <v>289</v>
      </c>
    </row>
    <row r="196" spans="2:5" ht="33.950000000000003" hidden="1" customHeight="1">
      <c r="B196" s="15" t="s">
        <v>234</v>
      </c>
      <c r="C196" s="382"/>
      <c r="D196" s="383"/>
      <c r="E196" s="16" t="s">
        <v>290</v>
      </c>
    </row>
    <row r="197" spans="2:5" ht="33.950000000000003" hidden="1" customHeight="1">
      <c r="B197" s="15" t="s">
        <v>236</v>
      </c>
      <c r="C197" s="382"/>
      <c r="D197" s="383"/>
      <c r="E197" s="16" t="s">
        <v>291</v>
      </c>
    </row>
    <row r="198" spans="2:5" ht="33.950000000000003" hidden="1" customHeight="1">
      <c r="B198" s="17" t="s">
        <v>226</v>
      </c>
      <c r="C198" s="382"/>
      <c r="D198" s="383"/>
      <c r="E198" s="18" t="s">
        <v>240</v>
      </c>
    </row>
    <row r="199" spans="2:5" ht="33.950000000000003" hidden="1" customHeight="1">
      <c r="B199" s="20" t="s">
        <v>292</v>
      </c>
      <c r="C199" s="384"/>
      <c r="D199" s="385"/>
      <c r="E199" s="19" t="s">
        <v>219</v>
      </c>
    </row>
    <row r="200" spans="2:5" hidden="1"/>
    <row r="201" spans="2:5" hidden="1">
      <c r="B201" s="390" t="s">
        <v>286</v>
      </c>
      <c r="C201" s="391"/>
      <c r="D201" s="394" t="s">
        <v>287</v>
      </c>
      <c r="E201" s="395"/>
    </row>
    <row r="202" spans="2:5" hidden="1">
      <c r="B202" s="392"/>
      <c r="C202" s="393"/>
      <c r="D202" s="396"/>
      <c r="E202" s="397"/>
    </row>
    <row r="203" spans="2:5" ht="33.950000000000003" hidden="1" customHeight="1">
      <c r="B203" s="15" t="s">
        <v>216</v>
      </c>
      <c r="C203" s="386"/>
      <c r="D203" s="387"/>
      <c r="E203" s="16" t="s">
        <v>217</v>
      </c>
    </row>
    <row r="204" spans="2:5" ht="33.950000000000003" hidden="1" customHeight="1">
      <c r="B204" s="15" t="s">
        <v>224</v>
      </c>
      <c r="C204" s="388"/>
      <c r="D204" s="389"/>
      <c r="E204" s="16" t="s">
        <v>225</v>
      </c>
    </row>
    <row r="205" spans="2:5" ht="33.950000000000003" hidden="1" customHeight="1">
      <c r="B205" s="15" t="s">
        <v>222</v>
      </c>
      <c r="C205" s="382"/>
      <c r="D205" s="383"/>
      <c r="E205" s="16" t="s">
        <v>223</v>
      </c>
    </row>
    <row r="206" spans="2:5" ht="33.950000000000003" hidden="1" customHeight="1">
      <c r="B206" s="15" t="s">
        <v>288</v>
      </c>
      <c r="C206" s="382"/>
      <c r="D206" s="383"/>
      <c r="E206" s="16" t="s">
        <v>289</v>
      </c>
    </row>
    <row r="207" spans="2:5" ht="33.950000000000003" hidden="1" customHeight="1">
      <c r="B207" s="15" t="s">
        <v>234</v>
      </c>
      <c r="C207" s="382"/>
      <c r="D207" s="383"/>
      <c r="E207" s="16" t="s">
        <v>290</v>
      </c>
    </row>
    <row r="208" spans="2:5" ht="33.950000000000003" hidden="1" customHeight="1">
      <c r="B208" s="15" t="s">
        <v>236</v>
      </c>
      <c r="C208" s="382"/>
      <c r="D208" s="383"/>
      <c r="E208" s="16" t="s">
        <v>291</v>
      </c>
    </row>
    <row r="209" spans="2:5" ht="33.950000000000003" hidden="1" customHeight="1">
      <c r="B209" s="17" t="s">
        <v>226</v>
      </c>
      <c r="C209" s="382"/>
      <c r="D209" s="383"/>
      <c r="E209" s="18" t="s">
        <v>240</v>
      </c>
    </row>
    <row r="210" spans="2:5" ht="33.950000000000003" hidden="1" customHeight="1">
      <c r="B210" s="20" t="s">
        <v>292</v>
      </c>
      <c r="C210" s="384"/>
      <c r="D210" s="385"/>
      <c r="E210" s="19" t="s">
        <v>219</v>
      </c>
    </row>
    <row r="211" spans="2:5" hidden="1"/>
    <row r="212" spans="2:5" hidden="1">
      <c r="B212" s="390" t="s">
        <v>286</v>
      </c>
      <c r="C212" s="391"/>
      <c r="D212" s="394" t="s">
        <v>287</v>
      </c>
      <c r="E212" s="395"/>
    </row>
    <row r="213" spans="2:5" hidden="1">
      <c r="B213" s="392"/>
      <c r="C213" s="393"/>
      <c r="D213" s="396"/>
      <c r="E213" s="397"/>
    </row>
    <row r="214" spans="2:5" ht="33.950000000000003" hidden="1" customHeight="1">
      <c r="B214" s="15" t="s">
        <v>216</v>
      </c>
      <c r="C214" s="386"/>
      <c r="D214" s="387"/>
      <c r="E214" s="16" t="s">
        <v>217</v>
      </c>
    </row>
    <row r="215" spans="2:5" ht="33.950000000000003" hidden="1" customHeight="1">
      <c r="B215" s="15" t="s">
        <v>224</v>
      </c>
      <c r="C215" s="388"/>
      <c r="D215" s="389"/>
      <c r="E215" s="16" t="s">
        <v>225</v>
      </c>
    </row>
    <row r="216" spans="2:5" ht="33.950000000000003" hidden="1" customHeight="1">
      <c r="B216" s="15" t="s">
        <v>222</v>
      </c>
      <c r="C216" s="382"/>
      <c r="D216" s="383"/>
      <c r="E216" s="16" t="s">
        <v>223</v>
      </c>
    </row>
    <row r="217" spans="2:5" ht="33.950000000000003" hidden="1" customHeight="1">
      <c r="B217" s="15" t="s">
        <v>288</v>
      </c>
      <c r="C217" s="382"/>
      <c r="D217" s="383"/>
      <c r="E217" s="16" t="s">
        <v>289</v>
      </c>
    </row>
    <row r="218" spans="2:5" ht="33.950000000000003" hidden="1" customHeight="1">
      <c r="B218" s="15" t="s">
        <v>234</v>
      </c>
      <c r="C218" s="382"/>
      <c r="D218" s="383"/>
      <c r="E218" s="16" t="s">
        <v>290</v>
      </c>
    </row>
    <row r="219" spans="2:5" ht="33.950000000000003" hidden="1" customHeight="1">
      <c r="B219" s="15" t="s">
        <v>236</v>
      </c>
      <c r="C219" s="382"/>
      <c r="D219" s="383"/>
      <c r="E219" s="16" t="s">
        <v>291</v>
      </c>
    </row>
    <row r="220" spans="2:5" ht="33.950000000000003" hidden="1" customHeight="1">
      <c r="B220" s="17" t="s">
        <v>226</v>
      </c>
      <c r="C220" s="382"/>
      <c r="D220" s="383"/>
      <c r="E220" s="18" t="s">
        <v>240</v>
      </c>
    </row>
    <row r="221" spans="2:5" ht="31.5" hidden="1" customHeight="1">
      <c r="B221" s="20" t="s">
        <v>292</v>
      </c>
      <c r="C221" s="384"/>
      <c r="D221" s="385"/>
      <c r="E221" s="19" t="s">
        <v>219</v>
      </c>
    </row>
    <row r="222" spans="2:5" hidden="1"/>
    <row r="223" spans="2:5" ht="12" customHeight="1"/>
    <row r="224" spans="2:5" ht="12.75" customHeight="1"/>
  </sheetData>
  <sheetProtection algorithmName="SHA-512" hashValue="dMKfx0YiiGuBo+5vMcZTzjlXmttrXfp+hPudaXjZiRPJHwM3ENNk9XIOnivggITR4CkZBfCymdxO6MpOQz8yQQ==" saltValue="JwfWRQsmMb/u+ik/zDoRCA==" spinCount="100000" sheet="1" formatCells="0" formatColumns="0" formatRows="0"/>
  <mergeCells count="203">
    <mergeCell ref="B2:C3"/>
    <mergeCell ref="D2:E3"/>
    <mergeCell ref="C4:D4"/>
    <mergeCell ref="C5:D5"/>
    <mergeCell ref="C6:D6"/>
    <mergeCell ref="C7:D7"/>
    <mergeCell ref="C16:D16"/>
    <mergeCell ref="C17:D17"/>
    <mergeCell ref="C18:D18"/>
    <mergeCell ref="C19:D19"/>
    <mergeCell ref="C20:D20"/>
    <mergeCell ref="C21:D21"/>
    <mergeCell ref="C8:D8"/>
    <mergeCell ref="C9:D9"/>
    <mergeCell ref="C10:D10"/>
    <mergeCell ref="C11:D11"/>
    <mergeCell ref="C13:D13"/>
    <mergeCell ref="B14:C15"/>
    <mergeCell ref="D14:E15"/>
    <mergeCell ref="C12:D12"/>
    <mergeCell ref="C28:D28"/>
    <mergeCell ref="C29:D29"/>
    <mergeCell ref="C30:D30"/>
    <mergeCell ref="C31:D31"/>
    <mergeCell ref="C32:D32"/>
    <mergeCell ref="C33:D33"/>
    <mergeCell ref="C22:D22"/>
    <mergeCell ref="G22:H22"/>
    <mergeCell ref="C23:D23"/>
    <mergeCell ref="B25:C26"/>
    <mergeCell ref="D25:E26"/>
    <mergeCell ref="C27:D27"/>
    <mergeCell ref="C41:D41"/>
    <mergeCell ref="C42:D42"/>
    <mergeCell ref="C43:D43"/>
    <mergeCell ref="C44:D44"/>
    <mergeCell ref="C45:D45"/>
    <mergeCell ref="B47:C48"/>
    <mergeCell ref="D47:E48"/>
    <mergeCell ref="C34:D34"/>
    <mergeCell ref="B36:C37"/>
    <mergeCell ref="D36:E37"/>
    <mergeCell ref="C38:D38"/>
    <mergeCell ref="C39:D39"/>
    <mergeCell ref="C40:D40"/>
    <mergeCell ref="C55:D55"/>
    <mergeCell ref="C56:D56"/>
    <mergeCell ref="B58:C59"/>
    <mergeCell ref="D58:E59"/>
    <mergeCell ref="C60:D60"/>
    <mergeCell ref="C61:D61"/>
    <mergeCell ref="C49:D49"/>
    <mergeCell ref="C50:D50"/>
    <mergeCell ref="C51:D51"/>
    <mergeCell ref="C52:D52"/>
    <mergeCell ref="C53:D53"/>
    <mergeCell ref="C54:D54"/>
    <mergeCell ref="B69:C70"/>
    <mergeCell ref="D69:E70"/>
    <mergeCell ref="C71:D71"/>
    <mergeCell ref="C72:D72"/>
    <mergeCell ref="C73:D73"/>
    <mergeCell ref="C74:D74"/>
    <mergeCell ref="C62:D62"/>
    <mergeCell ref="C63:D63"/>
    <mergeCell ref="C64:D64"/>
    <mergeCell ref="C65:D65"/>
    <mergeCell ref="C66:D66"/>
    <mergeCell ref="C67:D67"/>
    <mergeCell ref="C82:D82"/>
    <mergeCell ref="C83:D83"/>
    <mergeCell ref="C84:D84"/>
    <mergeCell ref="C85:D85"/>
    <mergeCell ref="C86:D86"/>
    <mergeCell ref="C87:D87"/>
    <mergeCell ref="C75:D75"/>
    <mergeCell ref="C76:D76"/>
    <mergeCell ref="C77:D77"/>
    <mergeCell ref="C78:D78"/>
    <mergeCell ref="B80:C81"/>
    <mergeCell ref="D80:E81"/>
    <mergeCell ref="C95:D95"/>
    <mergeCell ref="C96:D96"/>
    <mergeCell ref="C97:D97"/>
    <mergeCell ref="C98:D98"/>
    <mergeCell ref="C99:D99"/>
    <mergeCell ref="C100:D100"/>
    <mergeCell ref="C88:D88"/>
    <mergeCell ref="C89:D89"/>
    <mergeCell ref="B91:C92"/>
    <mergeCell ref="D91:E92"/>
    <mergeCell ref="C93:D93"/>
    <mergeCell ref="C94:D94"/>
    <mergeCell ref="C108:D108"/>
    <mergeCell ref="C109:D109"/>
    <mergeCell ref="C110:D110"/>
    <mergeCell ref="C111:D111"/>
    <mergeCell ref="B113:C114"/>
    <mergeCell ref="D113:E114"/>
    <mergeCell ref="B102:C103"/>
    <mergeCell ref="D102:E103"/>
    <mergeCell ref="C104:D104"/>
    <mergeCell ref="C105:D105"/>
    <mergeCell ref="C106:D106"/>
    <mergeCell ref="C107:D107"/>
    <mergeCell ref="C121:D121"/>
    <mergeCell ref="C122:D122"/>
    <mergeCell ref="B124:C125"/>
    <mergeCell ref="D124:E125"/>
    <mergeCell ref="C126:D126"/>
    <mergeCell ref="C127:D127"/>
    <mergeCell ref="C115:D115"/>
    <mergeCell ref="C116:D116"/>
    <mergeCell ref="C117:D117"/>
    <mergeCell ref="C118:D118"/>
    <mergeCell ref="C119:D119"/>
    <mergeCell ref="C120:D120"/>
    <mergeCell ref="B135:C136"/>
    <mergeCell ref="D135:E136"/>
    <mergeCell ref="C137:D137"/>
    <mergeCell ref="C138:D138"/>
    <mergeCell ref="C139:D139"/>
    <mergeCell ref="C140:D140"/>
    <mergeCell ref="C128:D128"/>
    <mergeCell ref="C129:D129"/>
    <mergeCell ref="C130:D130"/>
    <mergeCell ref="C131:D131"/>
    <mergeCell ref="C132:D132"/>
    <mergeCell ref="C133:D133"/>
    <mergeCell ref="C148:D148"/>
    <mergeCell ref="C149:D149"/>
    <mergeCell ref="C150:D150"/>
    <mergeCell ref="C151:D151"/>
    <mergeCell ref="C152:D152"/>
    <mergeCell ref="C153:D153"/>
    <mergeCell ref="C141:D141"/>
    <mergeCell ref="C142:D142"/>
    <mergeCell ref="C143:D143"/>
    <mergeCell ref="C144:D144"/>
    <mergeCell ref="B146:C147"/>
    <mergeCell ref="D146:E147"/>
    <mergeCell ref="C161:D161"/>
    <mergeCell ref="C162:D162"/>
    <mergeCell ref="C163:D163"/>
    <mergeCell ref="C164:D164"/>
    <mergeCell ref="C165:D165"/>
    <mergeCell ref="C166:D166"/>
    <mergeCell ref="C154:D154"/>
    <mergeCell ref="C155:D155"/>
    <mergeCell ref="B157:C158"/>
    <mergeCell ref="D157:E158"/>
    <mergeCell ref="C159:D159"/>
    <mergeCell ref="C160:D160"/>
    <mergeCell ref="C174:D174"/>
    <mergeCell ref="C175:D175"/>
    <mergeCell ref="C176:D176"/>
    <mergeCell ref="C177:D177"/>
    <mergeCell ref="B179:C180"/>
    <mergeCell ref="D179:E180"/>
    <mergeCell ref="B168:C169"/>
    <mergeCell ref="D168:E169"/>
    <mergeCell ref="C170:D170"/>
    <mergeCell ref="C171:D171"/>
    <mergeCell ref="C172:D172"/>
    <mergeCell ref="C173:D173"/>
    <mergeCell ref="C187:D187"/>
    <mergeCell ref="C188:D188"/>
    <mergeCell ref="B190:C191"/>
    <mergeCell ref="D190:E191"/>
    <mergeCell ref="C192:D192"/>
    <mergeCell ref="C193:D193"/>
    <mergeCell ref="C181:D181"/>
    <mergeCell ref="C182:D182"/>
    <mergeCell ref="C183:D183"/>
    <mergeCell ref="C184:D184"/>
    <mergeCell ref="C185:D185"/>
    <mergeCell ref="C186:D186"/>
    <mergeCell ref="B201:C202"/>
    <mergeCell ref="D201:E202"/>
    <mergeCell ref="C203:D203"/>
    <mergeCell ref="C204:D204"/>
    <mergeCell ref="C205:D205"/>
    <mergeCell ref="C206:D206"/>
    <mergeCell ref="C194:D194"/>
    <mergeCell ref="C195:D195"/>
    <mergeCell ref="C196:D196"/>
    <mergeCell ref="C197:D197"/>
    <mergeCell ref="C198:D198"/>
    <mergeCell ref="C199:D199"/>
    <mergeCell ref="C220:D220"/>
    <mergeCell ref="C221:D221"/>
    <mergeCell ref="C214:D214"/>
    <mergeCell ref="C215:D215"/>
    <mergeCell ref="C216:D216"/>
    <mergeCell ref="C217:D217"/>
    <mergeCell ref="C218:D218"/>
    <mergeCell ref="C219:D219"/>
    <mergeCell ref="C207:D207"/>
    <mergeCell ref="C208:D208"/>
    <mergeCell ref="C209:D209"/>
    <mergeCell ref="C210:D210"/>
    <mergeCell ref="B212:C213"/>
    <mergeCell ref="D212:E213"/>
  </mergeCells>
  <pageMargins left="0.70866141732283472" right="0.70866141732283472" top="1.5748031496062993" bottom="0" header="0.31496062992125984" footer="1.1811023622047245"/>
  <pageSetup paperSize="9" scale="61" fitToHeight="0" orientation="portrait" r:id="rId1"/>
  <headerFooter>
    <oddHeader xml:space="preserve">&amp;C     &amp;G                                     </oddHeader>
    <oddFooter>&amp;C           &amp;G&amp;R&amp;P of &amp;N
OCT_Application_13_T.M_130-11-2025</oddFooter>
  </headerFooter>
  <rowBreaks count="6" manualBreakCount="6">
    <brk id="35" max="4" man="1"/>
    <brk id="68" max="16383" man="1"/>
    <brk id="101" max="16383" man="1"/>
    <brk id="134" max="16383" man="1"/>
    <brk id="167" max="16383" man="1"/>
    <brk id="200" max="16383" man="1"/>
  </rowBreaks>
  <drawing r:id="rId2"/>
  <legacyDrawingHF r:id="rId3"/>
  <extLst>
    <ext xmlns:x14="http://schemas.microsoft.com/office/spreadsheetml/2009/9/main" uri="{CCE6A557-97BC-4b89-ADB6-D9C93CAAB3DF}">
      <x14:dataValidations xmlns:xm="http://schemas.microsoft.com/office/excel/2006/main" count="1">
        <x14:dataValidation type="list" allowBlank="1" showInputMessage="1" showErrorMessage="1" prompt="Please select from Drop-down list" xr:uid="{E10742DE-87BD-4AC3-86D3-6F987954488E}">
          <x14:formula1>
            <xm:f>sheet13!$A$3:$A$14</xm:f>
          </x14:formula1>
          <xm:sqref>C34:D34 G22:H22 C221:D221 C210:D210 C199:D199 C188:D188 C177:D177 C166:D166 C155:D155 C144:D144 C133:D133 C122:D122 C111:D111 C100:D100 C89:D89 C78:D78 C67:D67 C56:D56 C45:D45 C23:D23</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815C9D-DFB1-46FF-977C-1CFC1C7114F9}">
  <sheetPr codeName="Sheet11">
    <tabColor theme="3" tint="0.79998168889431442"/>
  </sheetPr>
  <dimension ref="B1:H225"/>
  <sheetViews>
    <sheetView showGridLines="0" showWhiteSpace="0" topLeftCell="B1" zoomScale="110" zoomScaleNormal="110" workbookViewId="0">
      <selection activeCell="C5" sqref="C5:D10"/>
    </sheetView>
  </sheetViews>
  <sheetFormatPr defaultRowHeight="14.25"/>
  <cols>
    <col min="1" max="1" width="0" hidden="1" customWidth="1"/>
    <col min="2" max="2" width="16.75" customWidth="1"/>
    <col min="3" max="3" width="53.25" customWidth="1"/>
    <col min="4" max="4" width="44" customWidth="1"/>
    <col min="5" max="5" width="16.75" customWidth="1"/>
    <col min="6" max="6" width="19.875" customWidth="1"/>
    <col min="7" max="7" width="27" hidden="1" customWidth="1"/>
    <col min="8" max="11" width="0" hidden="1" customWidth="1"/>
  </cols>
  <sheetData>
    <row r="1" spans="2:5" ht="20.25" customHeight="1">
      <c r="B1" s="5"/>
      <c r="C1" s="5"/>
      <c r="D1" s="5"/>
      <c r="E1" s="6"/>
    </row>
    <row r="2" spans="2:5">
      <c r="B2" s="390" t="s">
        <v>286</v>
      </c>
      <c r="C2" s="391"/>
      <c r="D2" s="394" t="s">
        <v>287</v>
      </c>
      <c r="E2" s="395"/>
    </row>
    <row r="3" spans="2:5" ht="3.75" customHeight="1">
      <c r="B3" s="392"/>
      <c r="C3" s="393"/>
      <c r="D3" s="396"/>
      <c r="E3" s="397"/>
    </row>
    <row r="4" spans="2:5" ht="33.950000000000003" customHeight="1">
      <c r="B4" s="15" t="s">
        <v>216</v>
      </c>
      <c r="C4" s="427">
        <f>Manpower!A13</f>
        <v>0</v>
      </c>
      <c r="D4" s="428"/>
      <c r="E4" s="16" t="s">
        <v>217</v>
      </c>
    </row>
    <row r="5" spans="2:5" ht="33.950000000000003" customHeight="1">
      <c r="B5" s="15" t="s">
        <v>224</v>
      </c>
      <c r="C5" s="398"/>
      <c r="D5" s="399"/>
      <c r="E5" s="16" t="s">
        <v>225</v>
      </c>
    </row>
    <row r="6" spans="2:5" ht="33.950000000000003" customHeight="1">
      <c r="B6" s="15" t="s">
        <v>222</v>
      </c>
      <c r="C6" s="382"/>
      <c r="D6" s="383"/>
      <c r="E6" s="16" t="s">
        <v>223</v>
      </c>
    </row>
    <row r="7" spans="2:5" ht="33.950000000000003" customHeight="1">
      <c r="B7" s="15" t="s">
        <v>288</v>
      </c>
      <c r="C7" s="382"/>
      <c r="D7" s="383"/>
      <c r="E7" s="16" t="s">
        <v>289</v>
      </c>
    </row>
    <row r="8" spans="2:5" ht="35.25" customHeight="1">
      <c r="B8" s="15" t="s">
        <v>234</v>
      </c>
      <c r="C8" s="382"/>
      <c r="D8" s="383"/>
      <c r="E8" s="16" t="s">
        <v>290</v>
      </c>
    </row>
    <row r="9" spans="2:5" ht="42" customHeight="1">
      <c r="B9" s="15" t="s">
        <v>236</v>
      </c>
      <c r="C9" s="382"/>
      <c r="D9" s="383"/>
      <c r="E9" s="16" t="s">
        <v>291</v>
      </c>
    </row>
    <row r="10" spans="2:5" ht="33.950000000000003" customHeight="1">
      <c r="B10" s="17" t="s">
        <v>226</v>
      </c>
      <c r="C10" s="382"/>
      <c r="D10" s="383"/>
      <c r="E10" s="18" t="s">
        <v>240</v>
      </c>
    </row>
    <row r="11" spans="2:5" ht="33.950000000000003" customHeight="1">
      <c r="B11" s="20" t="s">
        <v>292</v>
      </c>
      <c r="C11" s="423">
        <f>Manpower!B13</f>
        <v>0</v>
      </c>
      <c r="D11" s="424"/>
      <c r="E11" s="19" t="s">
        <v>219</v>
      </c>
    </row>
    <row r="12" spans="2:5" ht="33.950000000000003" customHeight="1">
      <c r="B12" s="20" t="s">
        <v>293</v>
      </c>
      <c r="C12" s="425">
        <f>Manpower!C13*Manpower!D13</f>
        <v>0</v>
      </c>
      <c r="D12" s="426"/>
      <c r="E12" s="214" t="s">
        <v>294</v>
      </c>
    </row>
    <row r="13" spans="2:5" ht="35.1" customHeight="1">
      <c r="B13" s="212" t="s">
        <v>295</v>
      </c>
      <c r="C13" s="407"/>
      <c r="D13" s="408"/>
      <c r="E13" s="213" t="s">
        <v>296</v>
      </c>
    </row>
    <row r="14" spans="2:5" hidden="1">
      <c r="B14" s="390" t="s">
        <v>286</v>
      </c>
      <c r="C14" s="391"/>
      <c r="D14" s="394" t="s">
        <v>287</v>
      </c>
      <c r="E14" s="395"/>
    </row>
    <row r="15" spans="2:5" ht="15" hidden="1" customHeight="1">
      <c r="B15" s="392"/>
      <c r="C15" s="393"/>
      <c r="D15" s="396"/>
      <c r="E15" s="397"/>
    </row>
    <row r="16" spans="2:5" ht="32.25" hidden="1" customHeight="1">
      <c r="B16" s="15" t="s">
        <v>216</v>
      </c>
      <c r="C16" s="382"/>
      <c r="D16" s="383"/>
      <c r="E16" s="16" t="s">
        <v>217</v>
      </c>
    </row>
    <row r="17" spans="2:8" ht="33.950000000000003" hidden="1" customHeight="1">
      <c r="B17" s="15" t="s">
        <v>224</v>
      </c>
      <c r="C17" s="388"/>
      <c r="D17" s="389"/>
      <c r="E17" s="16" t="s">
        <v>225</v>
      </c>
    </row>
    <row r="18" spans="2:8" ht="33.950000000000003" hidden="1" customHeight="1">
      <c r="B18" s="15" t="s">
        <v>222</v>
      </c>
      <c r="C18" s="386"/>
      <c r="D18" s="387"/>
      <c r="E18" s="16" t="s">
        <v>223</v>
      </c>
    </row>
    <row r="19" spans="2:8" ht="33.950000000000003" hidden="1" customHeight="1">
      <c r="B19" s="15" t="s">
        <v>288</v>
      </c>
      <c r="C19" s="382"/>
      <c r="D19" s="383"/>
      <c r="E19" s="16" t="s">
        <v>289</v>
      </c>
    </row>
    <row r="20" spans="2:8" ht="33.950000000000003" hidden="1" customHeight="1">
      <c r="B20" s="15" t="s">
        <v>234</v>
      </c>
      <c r="C20" s="382"/>
      <c r="D20" s="383"/>
      <c r="E20" s="16" t="s">
        <v>290</v>
      </c>
    </row>
    <row r="21" spans="2:8" ht="33.950000000000003" hidden="1" customHeight="1">
      <c r="B21" s="15" t="s">
        <v>236</v>
      </c>
      <c r="C21" s="382"/>
      <c r="D21" s="383"/>
      <c r="E21" s="16" t="s">
        <v>291</v>
      </c>
    </row>
    <row r="22" spans="2:8" ht="33.950000000000003" hidden="1" customHeight="1">
      <c r="B22" s="17" t="s">
        <v>226</v>
      </c>
      <c r="C22" s="382"/>
      <c r="D22" s="383"/>
      <c r="E22" s="18" t="s">
        <v>240</v>
      </c>
      <c r="G22" s="400"/>
      <c r="H22" s="400"/>
    </row>
    <row r="23" spans="2:8" ht="33.950000000000003" hidden="1" customHeight="1">
      <c r="B23" s="20" t="s">
        <v>292</v>
      </c>
      <c r="C23" s="384"/>
      <c r="D23" s="385"/>
      <c r="E23" s="19" t="s">
        <v>219</v>
      </c>
    </row>
    <row r="24" spans="2:8" hidden="1"/>
    <row r="25" spans="2:8" hidden="1">
      <c r="B25" s="390" t="s">
        <v>286</v>
      </c>
      <c r="C25" s="391"/>
      <c r="D25" s="394" t="s">
        <v>287</v>
      </c>
      <c r="E25" s="395"/>
    </row>
    <row r="26" spans="2:8" ht="8.25" hidden="1" customHeight="1">
      <c r="B26" s="392"/>
      <c r="C26" s="393"/>
      <c r="D26" s="396"/>
      <c r="E26" s="397"/>
    </row>
    <row r="27" spans="2:8" ht="33.950000000000003" hidden="1" customHeight="1">
      <c r="B27" s="15" t="s">
        <v>216</v>
      </c>
      <c r="C27" s="386"/>
      <c r="D27" s="387"/>
      <c r="E27" s="16" t="s">
        <v>217</v>
      </c>
    </row>
    <row r="28" spans="2:8" ht="33.950000000000003" hidden="1" customHeight="1">
      <c r="B28" s="15" t="s">
        <v>224</v>
      </c>
      <c r="C28" s="398"/>
      <c r="D28" s="399"/>
      <c r="E28" s="16" t="s">
        <v>225</v>
      </c>
    </row>
    <row r="29" spans="2:8" ht="33.950000000000003" hidden="1" customHeight="1">
      <c r="B29" s="15" t="s">
        <v>222</v>
      </c>
      <c r="C29" s="382"/>
      <c r="D29" s="383"/>
      <c r="E29" s="16" t="s">
        <v>223</v>
      </c>
    </row>
    <row r="30" spans="2:8" ht="33.950000000000003" hidden="1" customHeight="1">
      <c r="B30" s="15" t="s">
        <v>288</v>
      </c>
      <c r="C30" s="382"/>
      <c r="D30" s="383"/>
      <c r="E30" s="16" t="s">
        <v>289</v>
      </c>
    </row>
    <row r="31" spans="2:8" ht="33.950000000000003" hidden="1" customHeight="1">
      <c r="B31" s="15" t="s">
        <v>234</v>
      </c>
      <c r="C31" s="382"/>
      <c r="D31" s="383"/>
      <c r="E31" s="16" t="s">
        <v>290</v>
      </c>
    </row>
    <row r="32" spans="2:8" ht="33.950000000000003" hidden="1" customHeight="1">
      <c r="B32" s="15" t="s">
        <v>236</v>
      </c>
      <c r="C32" s="382"/>
      <c r="D32" s="383"/>
      <c r="E32" s="16" t="s">
        <v>291</v>
      </c>
    </row>
    <row r="33" spans="2:5" ht="33.950000000000003" hidden="1" customHeight="1">
      <c r="B33" s="17" t="s">
        <v>226</v>
      </c>
      <c r="C33" s="382"/>
      <c r="D33" s="383"/>
      <c r="E33" s="18" t="s">
        <v>240</v>
      </c>
    </row>
    <row r="34" spans="2:5" ht="33.950000000000003" hidden="1" customHeight="1">
      <c r="B34" s="20" t="s">
        <v>292</v>
      </c>
      <c r="C34" s="384"/>
      <c r="D34" s="385"/>
      <c r="E34" s="19" t="s">
        <v>219</v>
      </c>
    </row>
    <row r="35" spans="2:5" ht="17.25" hidden="1" customHeight="1"/>
    <row r="36" spans="2:5" hidden="1">
      <c r="B36" s="390" t="s">
        <v>286</v>
      </c>
      <c r="C36" s="391"/>
      <c r="D36" s="394" t="s">
        <v>287</v>
      </c>
      <c r="E36" s="395"/>
    </row>
    <row r="37" spans="2:5" ht="9" hidden="1" customHeight="1">
      <c r="B37" s="392"/>
      <c r="C37" s="393"/>
      <c r="D37" s="396"/>
      <c r="E37" s="397"/>
    </row>
    <row r="38" spans="2:5" ht="33.950000000000003" hidden="1" customHeight="1">
      <c r="B38" s="15" t="s">
        <v>216</v>
      </c>
      <c r="C38" s="382"/>
      <c r="D38" s="383"/>
      <c r="E38" s="16" t="s">
        <v>217</v>
      </c>
    </row>
    <row r="39" spans="2:5" ht="33.950000000000003" hidden="1" customHeight="1">
      <c r="B39" s="15" t="s">
        <v>224</v>
      </c>
      <c r="C39" s="388"/>
      <c r="D39" s="389"/>
      <c r="E39" s="16" t="s">
        <v>225</v>
      </c>
    </row>
    <row r="40" spans="2:5" ht="33.950000000000003" hidden="1" customHeight="1">
      <c r="B40" s="15" t="s">
        <v>222</v>
      </c>
      <c r="C40" s="382"/>
      <c r="D40" s="383"/>
      <c r="E40" s="16" t="s">
        <v>223</v>
      </c>
    </row>
    <row r="41" spans="2:5" ht="33.950000000000003" hidden="1" customHeight="1">
      <c r="B41" s="15" t="s">
        <v>288</v>
      </c>
      <c r="C41" s="382"/>
      <c r="D41" s="383"/>
      <c r="E41" s="16" t="s">
        <v>289</v>
      </c>
    </row>
    <row r="42" spans="2:5" ht="33.950000000000003" hidden="1" customHeight="1">
      <c r="B42" s="15" t="s">
        <v>234</v>
      </c>
      <c r="C42" s="382"/>
      <c r="D42" s="383"/>
      <c r="E42" s="16" t="s">
        <v>290</v>
      </c>
    </row>
    <row r="43" spans="2:5" ht="33.950000000000003" hidden="1" customHeight="1">
      <c r="B43" s="15" t="s">
        <v>236</v>
      </c>
      <c r="C43" s="382"/>
      <c r="D43" s="383"/>
      <c r="E43" s="16" t="s">
        <v>291</v>
      </c>
    </row>
    <row r="44" spans="2:5" ht="33.950000000000003" hidden="1" customHeight="1">
      <c r="B44" s="17" t="s">
        <v>226</v>
      </c>
      <c r="C44" s="382"/>
      <c r="D44" s="383"/>
      <c r="E44" s="18" t="s">
        <v>240</v>
      </c>
    </row>
    <row r="45" spans="2:5" ht="33.950000000000003" hidden="1" customHeight="1">
      <c r="B45" s="20" t="s">
        <v>292</v>
      </c>
      <c r="C45" s="384"/>
      <c r="D45" s="385"/>
      <c r="E45" s="19" t="s">
        <v>219</v>
      </c>
    </row>
    <row r="46" spans="2:5" ht="13.5" hidden="1" customHeight="1"/>
    <row r="47" spans="2:5" ht="21.75" hidden="1" customHeight="1">
      <c r="B47" s="390" t="s">
        <v>286</v>
      </c>
      <c r="C47" s="391"/>
      <c r="D47" s="394" t="s">
        <v>287</v>
      </c>
      <c r="E47" s="395"/>
    </row>
    <row r="48" spans="2:5" ht="1.5" hidden="1" customHeight="1">
      <c r="B48" s="392"/>
      <c r="C48" s="393"/>
      <c r="D48" s="396"/>
      <c r="E48" s="397"/>
    </row>
    <row r="49" spans="2:5" ht="33.950000000000003" hidden="1" customHeight="1">
      <c r="B49" s="15" t="s">
        <v>216</v>
      </c>
      <c r="C49" s="386"/>
      <c r="D49" s="387"/>
      <c r="E49" s="16" t="s">
        <v>217</v>
      </c>
    </row>
    <row r="50" spans="2:5" ht="33.950000000000003" hidden="1" customHeight="1">
      <c r="B50" s="15" t="s">
        <v>224</v>
      </c>
      <c r="C50" s="388"/>
      <c r="D50" s="389"/>
      <c r="E50" s="16" t="s">
        <v>225</v>
      </c>
    </row>
    <row r="51" spans="2:5" ht="33.950000000000003" hidden="1" customHeight="1">
      <c r="B51" s="15" t="s">
        <v>222</v>
      </c>
      <c r="C51" s="382"/>
      <c r="D51" s="383"/>
      <c r="E51" s="16" t="s">
        <v>223</v>
      </c>
    </row>
    <row r="52" spans="2:5" ht="33.950000000000003" hidden="1" customHeight="1">
      <c r="B52" s="15" t="s">
        <v>288</v>
      </c>
      <c r="C52" s="382"/>
      <c r="D52" s="383"/>
      <c r="E52" s="16" t="s">
        <v>289</v>
      </c>
    </row>
    <row r="53" spans="2:5" ht="33.950000000000003" hidden="1" customHeight="1">
      <c r="B53" s="15" t="s">
        <v>234</v>
      </c>
      <c r="C53" s="382"/>
      <c r="D53" s="383"/>
      <c r="E53" s="16" t="s">
        <v>290</v>
      </c>
    </row>
    <row r="54" spans="2:5" ht="33.950000000000003" hidden="1" customHeight="1">
      <c r="B54" s="15" t="s">
        <v>236</v>
      </c>
      <c r="C54" s="382"/>
      <c r="D54" s="383"/>
      <c r="E54" s="16" t="s">
        <v>291</v>
      </c>
    </row>
    <row r="55" spans="2:5" ht="33.950000000000003" hidden="1" customHeight="1">
      <c r="B55" s="17" t="s">
        <v>226</v>
      </c>
      <c r="C55" s="382"/>
      <c r="D55" s="383"/>
      <c r="E55" s="18" t="s">
        <v>240</v>
      </c>
    </row>
    <row r="56" spans="2:5" ht="33.950000000000003" hidden="1" customHeight="1">
      <c r="B56" s="20" t="s">
        <v>292</v>
      </c>
      <c r="C56" s="384"/>
      <c r="D56" s="385"/>
      <c r="E56" s="19" t="s">
        <v>219</v>
      </c>
    </row>
    <row r="57" spans="2:5" ht="14.25" hidden="1" customHeight="1"/>
    <row r="58" spans="2:5" hidden="1">
      <c r="B58" s="390" t="s">
        <v>286</v>
      </c>
      <c r="C58" s="391"/>
      <c r="D58" s="394" t="s">
        <v>287</v>
      </c>
      <c r="E58" s="395"/>
    </row>
    <row r="59" spans="2:5" ht="15" hidden="1" customHeight="1">
      <c r="B59" s="392"/>
      <c r="C59" s="393"/>
      <c r="D59" s="396"/>
      <c r="E59" s="397"/>
    </row>
    <row r="60" spans="2:5" ht="33.950000000000003" hidden="1" customHeight="1">
      <c r="B60" s="15" t="s">
        <v>216</v>
      </c>
      <c r="C60" s="382"/>
      <c r="D60" s="383"/>
      <c r="E60" s="16" t="s">
        <v>217</v>
      </c>
    </row>
    <row r="61" spans="2:5" ht="33.950000000000003" hidden="1" customHeight="1">
      <c r="B61" s="15" t="s">
        <v>224</v>
      </c>
      <c r="C61" s="388"/>
      <c r="D61" s="389"/>
      <c r="E61" s="16" t="s">
        <v>225</v>
      </c>
    </row>
    <row r="62" spans="2:5" ht="33.950000000000003" hidden="1" customHeight="1">
      <c r="B62" s="15" t="s">
        <v>222</v>
      </c>
      <c r="C62" s="382"/>
      <c r="D62" s="383"/>
      <c r="E62" s="16" t="s">
        <v>223</v>
      </c>
    </row>
    <row r="63" spans="2:5" ht="33.950000000000003" hidden="1" customHeight="1">
      <c r="B63" s="15" t="s">
        <v>288</v>
      </c>
      <c r="C63" s="382"/>
      <c r="D63" s="383"/>
      <c r="E63" s="16" t="s">
        <v>289</v>
      </c>
    </row>
    <row r="64" spans="2:5" ht="33.950000000000003" hidden="1" customHeight="1">
      <c r="B64" s="15" t="s">
        <v>234</v>
      </c>
      <c r="C64" s="382"/>
      <c r="D64" s="383"/>
      <c r="E64" s="16" t="s">
        <v>290</v>
      </c>
    </row>
    <row r="65" spans="2:5" ht="33.950000000000003" hidden="1" customHeight="1">
      <c r="B65" s="15" t="s">
        <v>236</v>
      </c>
      <c r="C65" s="382"/>
      <c r="D65" s="383"/>
      <c r="E65" s="16" t="s">
        <v>291</v>
      </c>
    </row>
    <row r="66" spans="2:5" ht="33.950000000000003" hidden="1" customHeight="1">
      <c r="B66" s="17" t="s">
        <v>226</v>
      </c>
      <c r="C66" s="382"/>
      <c r="D66" s="383"/>
      <c r="E66" s="18" t="s">
        <v>240</v>
      </c>
    </row>
    <row r="67" spans="2:5" ht="33.950000000000003" hidden="1" customHeight="1">
      <c r="B67" s="20" t="s">
        <v>292</v>
      </c>
      <c r="C67" s="384"/>
      <c r="D67" s="385"/>
      <c r="E67" s="19" t="s">
        <v>219</v>
      </c>
    </row>
    <row r="68" spans="2:5" ht="15.75" hidden="1" customHeight="1"/>
    <row r="69" spans="2:5" ht="33.950000000000003" hidden="1" customHeight="1">
      <c r="B69" s="390" t="s">
        <v>286</v>
      </c>
      <c r="C69" s="391"/>
      <c r="D69" s="394" t="s">
        <v>287</v>
      </c>
      <c r="E69" s="395"/>
    </row>
    <row r="70" spans="2:5" ht="15" hidden="1" customHeight="1">
      <c r="B70" s="392"/>
      <c r="C70" s="393"/>
      <c r="D70" s="396"/>
      <c r="E70" s="397"/>
    </row>
    <row r="71" spans="2:5" ht="33.950000000000003" hidden="1" customHeight="1">
      <c r="B71" s="15" t="s">
        <v>216</v>
      </c>
      <c r="C71" s="386"/>
      <c r="D71" s="387"/>
      <c r="E71" s="16" t="s">
        <v>217</v>
      </c>
    </row>
    <row r="72" spans="2:5" ht="33.950000000000003" hidden="1" customHeight="1">
      <c r="B72" s="15" t="s">
        <v>224</v>
      </c>
      <c r="C72" s="388"/>
      <c r="D72" s="389"/>
      <c r="E72" s="16" t="s">
        <v>225</v>
      </c>
    </row>
    <row r="73" spans="2:5" ht="33.950000000000003" hidden="1" customHeight="1">
      <c r="B73" s="15" t="s">
        <v>222</v>
      </c>
      <c r="C73" s="382"/>
      <c r="D73" s="383"/>
      <c r="E73" s="16" t="s">
        <v>223</v>
      </c>
    </row>
    <row r="74" spans="2:5" ht="33.950000000000003" hidden="1" customHeight="1">
      <c r="B74" s="15" t="s">
        <v>288</v>
      </c>
      <c r="C74" s="382"/>
      <c r="D74" s="383"/>
      <c r="E74" s="16" t="s">
        <v>289</v>
      </c>
    </row>
    <row r="75" spans="2:5" ht="33.950000000000003" hidden="1" customHeight="1">
      <c r="B75" s="15" t="s">
        <v>234</v>
      </c>
      <c r="C75" s="382"/>
      <c r="D75" s="383"/>
      <c r="E75" s="16" t="s">
        <v>290</v>
      </c>
    </row>
    <row r="76" spans="2:5" ht="33.950000000000003" hidden="1" customHeight="1">
      <c r="B76" s="15" t="s">
        <v>236</v>
      </c>
      <c r="C76" s="382"/>
      <c r="D76" s="383"/>
      <c r="E76" s="16" t="s">
        <v>291</v>
      </c>
    </row>
    <row r="77" spans="2:5" ht="33.950000000000003" hidden="1" customHeight="1">
      <c r="B77" s="17" t="s">
        <v>226</v>
      </c>
      <c r="C77" s="382"/>
      <c r="D77" s="383"/>
      <c r="E77" s="18" t="s">
        <v>240</v>
      </c>
    </row>
    <row r="78" spans="2:5" ht="33.950000000000003" hidden="1" customHeight="1">
      <c r="B78" s="20" t="s">
        <v>292</v>
      </c>
      <c r="C78" s="384"/>
      <c r="D78" s="385"/>
      <c r="E78" s="19" t="s">
        <v>219</v>
      </c>
    </row>
    <row r="79" spans="2:5" ht="16.5" hidden="1" customHeight="1"/>
    <row r="80" spans="2:5" ht="33.950000000000003" hidden="1" customHeight="1">
      <c r="B80" s="390" t="s">
        <v>286</v>
      </c>
      <c r="C80" s="391"/>
      <c r="D80" s="394" t="s">
        <v>287</v>
      </c>
      <c r="E80" s="395"/>
    </row>
    <row r="81" spans="2:5" ht="15" hidden="1" customHeight="1">
      <c r="B81" s="392"/>
      <c r="C81" s="393"/>
      <c r="D81" s="396"/>
      <c r="E81" s="397"/>
    </row>
    <row r="82" spans="2:5" ht="33.950000000000003" hidden="1" customHeight="1">
      <c r="B82" s="15" t="s">
        <v>216</v>
      </c>
      <c r="C82" s="382"/>
      <c r="D82" s="383"/>
      <c r="E82" s="16" t="s">
        <v>217</v>
      </c>
    </row>
    <row r="83" spans="2:5" ht="33.950000000000003" hidden="1" customHeight="1">
      <c r="B83" s="15" t="s">
        <v>224</v>
      </c>
      <c r="C83" s="398"/>
      <c r="D83" s="399"/>
      <c r="E83" s="16" t="s">
        <v>225</v>
      </c>
    </row>
    <row r="84" spans="2:5" ht="33.950000000000003" hidden="1" customHeight="1">
      <c r="B84" s="15" t="s">
        <v>222</v>
      </c>
      <c r="C84" s="382"/>
      <c r="D84" s="383"/>
      <c r="E84" s="16" t="s">
        <v>223</v>
      </c>
    </row>
    <row r="85" spans="2:5" ht="33.950000000000003" hidden="1" customHeight="1">
      <c r="B85" s="15" t="s">
        <v>288</v>
      </c>
      <c r="C85" s="382"/>
      <c r="D85" s="383"/>
      <c r="E85" s="16" t="s">
        <v>289</v>
      </c>
    </row>
    <row r="86" spans="2:5" ht="33.950000000000003" hidden="1" customHeight="1">
      <c r="B86" s="15" t="s">
        <v>234</v>
      </c>
      <c r="C86" s="382"/>
      <c r="D86" s="383"/>
      <c r="E86" s="16" t="s">
        <v>290</v>
      </c>
    </row>
    <row r="87" spans="2:5" ht="33.950000000000003" hidden="1" customHeight="1">
      <c r="B87" s="15" t="s">
        <v>236</v>
      </c>
      <c r="C87" s="382"/>
      <c r="D87" s="383"/>
      <c r="E87" s="16" t="s">
        <v>291</v>
      </c>
    </row>
    <row r="88" spans="2:5" ht="33.950000000000003" hidden="1" customHeight="1">
      <c r="B88" s="17" t="s">
        <v>226</v>
      </c>
      <c r="C88" s="382"/>
      <c r="D88" s="383"/>
      <c r="E88" s="18" t="s">
        <v>240</v>
      </c>
    </row>
    <row r="89" spans="2:5" ht="33.950000000000003" hidden="1" customHeight="1">
      <c r="B89" s="20" t="s">
        <v>292</v>
      </c>
      <c r="C89" s="384"/>
      <c r="D89" s="385"/>
      <c r="E89" s="19" t="s">
        <v>219</v>
      </c>
    </row>
    <row r="90" spans="2:5" ht="14.25" hidden="1" customHeight="1"/>
    <row r="91" spans="2:5" ht="33.950000000000003" hidden="1" customHeight="1">
      <c r="B91" s="390" t="s">
        <v>286</v>
      </c>
      <c r="C91" s="391"/>
      <c r="D91" s="394" t="s">
        <v>287</v>
      </c>
      <c r="E91" s="395"/>
    </row>
    <row r="92" spans="2:5" ht="3.75" hidden="1" customHeight="1">
      <c r="B92" s="392"/>
      <c r="C92" s="393"/>
      <c r="D92" s="396"/>
      <c r="E92" s="397"/>
    </row>
    <row r="93" spans="2:5" ht="33.950000000000003" hidden="1" customHeight="1">
      <c r="B93" s="15" t="s">
        <v>216</v>
      </c>
      <c r="C93" s="386"/>
      <c r="D93" s="387"/>
      <c r="E93" s="16" t="s">
        <v>217</v>
      </c>
    </row>
    <row r="94" spans="2:5" ht="33.950000000000003" hidden="1" customHeight="1">
      <c r="B94" s="15" t="s">
        <v>224</v>
      </c>
      <c r="C94" s="388"/>
      <c r="D94" s="389"/>
      <c r="E94" s="16" t="s">
        <v>225</v>
      </c>
    </row>
    <row r="95" spans="2:5" ht="33.950000000000003" hidden="1" customHeight="1">
      <c r="B95" s="15" t="s">
        <v>222</v>
      </c>
      <c r="C95" s="382"/>
      <c r="D95" s="383"/>
      <c r="E95" s="16" t="s">
        <v>223</v>
      </c>
    </row>
    <row r="96" spans="2:5" ht="33.950000000000003" hidden="1" customHeight="1">
      <c r="B96" s="15" t="s">
        <v>288</v>
      </c>
      <c r="C96" s="382"/>
      <c r="D96" s="383"/>
      <c r="E96" s="16" t="s">
        <v>289</v>
      </c>
    </row>
    <row r="97" spans="2:5" ht="33.950000000000003" hidden="1" customHeight="1">
      <c r="B97" s="15" t="s">
        <v>234</v>
      </c>
      <c r="C97" s="382"/>
      <c r="D97" s="383"/>
      <c r="E97" s="16" t="s">
        <v>290</v>
      </c>
    </row>
    <row r="98" spans="2:5" ht="33.950000000000003" hidden="1" customHeight="1">
      <c r="B98" s="15" t="s">
        <v>236</v>
      </c>
      <c r="C98" s="382"/>
      <c r="D98" s="383"/>
      <c r="E98" s="16" t="s">
        <v>291</v>
      </c>
    </row>
    <row r="99" spans="2:5" ht="33.950000000000003" hidden="1" customHeight="1">
      <c r="B99" s="17" t="s">
        <v>226</v>
      </c>
      <c r="C99" s="382"/>
      <c r="D99" s="383"/>
      <c r="E99" s="18" t="s">
        <v>240</v>
      </c>
    </row>
    <row r="100" spans="2:5" ht="33.950000000000003" hidden="1" customHeight="1">
      <c r="B100" s="20" t="s">
        <v>292</v>
      </c>
      <c r="C100" s="384"/>
      <c r="D100" s="385"/>
      <c r="E100" s="19" t="s">
        <v>219</v>
      </c>
    </row>
    <row r="101" spans="2:5" ht="1.5" hidden="1" customHeight="1"/>
    <row r="102" spans="2:5" ht="33.950000000000003" hidden="1" customHeight="1">
      <c r="B102" s="390" t="s">
        <v>286</v>
      </c>
      <c r="C102" s="391"/>
      <c r="D102" s="394" t="s">
        <v>287</v>
      </c>
      <c r="E102" s="395"/>
    </row>
    <row r="103" spans="2:5" ht="0.75" hidden="1" customHeight="1">
      <c r="B103" s="392"/>
      <c r="C103" s="393"/>
      <c r="D103" s="396"/>
      <c r="E103" s="397"/>
    </row>
    <row r="104" spans="2:5" ht="33.950000000000003" hidden="1" customHeight="1">
      <c r="B104" s="15" t="s">
        <v>216</v>
      </c>
      <c r="C104" s="382"/>
      <c r="D104" s="383"/>
      <c r="E104" s="16" t="s">
        <v>217</v>
      </c>
    </row>
    <row r="105" spans="2:5" ht="33.950000000000003" hidden="1" customHeight="1">
      <c r="B105" s="15" t="s">
        <v>224</v>
      </c>
      <c r="C105" s="388"/>
      <c r="D105" s="389"/>
      <c r="E105" s="16" t="s">
        <v>225</v>
      </c>
    </row>
    <row r="106" spans="2:5" ht="33.950000000000003" hidden="1" customHeight="1">
      <c r="B106" s="15" t="s">
        <v>222</v>
      </c>
      <c r="C106" s="382"/>
      <c r="D106" s="383"/>
      <c r="E106" s="16" t="s">
        <v>223</v>
      </c>
    </row>
    <row r="107" spans="2:5" ht="33.950000000000003" hidden="1" customHeight="1">
      <c r="B107" s="15" t="s">
        <v>288</v>
      </c>
      <c r="C107" s="382"/>
      <c r="D107" s="383"/>
      <c r="E107" s="16" t="s">
        <v>289</v>
      </c>
    </row>
    <row r="108" spans="2:5" ht="33.950000000000003" hidden="1" customHeight="1">
      <c r="B108" s="15" t="s">
        <v>234</v>
      </c>
      <c r="C108" s="382"/>
      <c r="D108" s="383"/>
      <c r="E108" s="16" t="s">
        <v>290</v>
      </c>
    </row>
    <row r="109" spans="2:5" ht="33.950000000000003" hidden="1" customHeight="1">
      <c r="B109" s="15" t="s">
        <v>236</v>
      </c>
      <c r="C109" s="382"/>
      <c r="D109" s="383"/>
      <c r="E109" s="16" t="s">
        <v>291</v>
      </c>
    </row>
    <row r="110" spans="2:5" ht="33.950000000000003" hidden="1" customHeight="1">
      <c r="B110" s="17" t="s">
        <v>226</v>
      </c>
      <c r="C110" s="382"/>
      <c r="D110" s="383"/>
      <c r="E110" s="18" t="s">
        <v>240</v>
      </c>
    </row>
    <row r="111" spans="2:5" ht="33.950000000000003" hidden="1" customHeight="1">
      <c r="B111" s="20" t="s">
        <v>292</v>
      </c>
      <c r="C111" s="384"/>
      <c r="D111" s="385"/>
      <c r="E111" s="19" t="s">
        <v>219</v>
      </c>
    </row>
    <row r="112" spans="2:5" hidden="1"/>
    <row r="113" spans="2:5" ht="33.950000000000003" hidden="1" customHeight="1">
      <c r="B113" s="390" t="s">
        <v>286</v>
      </c>
      <c r="C113" s="391"/>
      <c r="D113" s="394" t="s">
        <v>287</v>
      </c>
      <c r="E113" s="395"/>
    </row>
    <row r="114" spans="2:5" ht="1.5" hidden="1" customHeight="1">
      <c r="B114" s="392"/>
      <c r="C114" s="393"/>
      <c r="D114" s="396"/>
      <c r="E114" s="397"/>
    </row>
    <row r="115" spans="2:5" ht="33.950000000000003" hidden="1" customHeight="1">
      <c r="B115" s="15" t="s">
        <v>216</v>
      </c>
      <c r="C115" s="386"/>
      <c r="D115" s="387"/>
      <c r="E115" s="16" t="s">
        <v>217</v>
      </c>
    </row>
    <row r="116" spans="2:5" ht="33.950000000000003" hidden="1" customHeight="1">
      <c r="B116" s="15" t="s">
        <v>224</v>
      </c>
      <c r="C116" s="388"/>
      <c r="D116" s="389"/>
      <c r="E116" s="16" t="s">
        <v>225</v>
      </c>
    </row>
    <row r="117" spans="2:5" ht="33.950000000000003" hidden="1" customHeight="1">
      <c r="B117" s="15" t="s">
        <v>222</v>
      </c>
      <c r="C117" s="382"/>
      <c r="D117" s="383"/>
      <c r="E117" s="16" t="s">
        <v>223</v>
      </c>
    </row>
    <row r="118" spans="2:5" ht="33.950000000000003" hidden="1" customHeight="1">
      <c r="B118" s="15" t="s">
        <v>288</v>
      </c>
      <c r="C118" s="382"/>
      <c r="D118" s="383"/>
      <c r="E118" s="16" t="s">
        <v>289</v>
      </c>
    </row>
    <row r="119" spans="2:5" ht="33.950000000000003" hidden="1" customHeight="1">
      <c r="B119" s="15" t="s">
        <v>234</v>
      </c>
      <c r="C119" s="382"/>
      <c r="D119" s="383"/>
      <c r="E119" s="16" t="s">
        <v>290</v>
      </c>
    </row>
    <row r="120" spans="2:5" ht="33.950000000000003" hidden="1" customHeight="1">
      <c r="B120" s="15" t="s">
        <v>236</v>
      </c>
      <c r="C120" s="382"/>
      <c r="D120" s="383"/>
      <c r="E120" s="16" t="s">
        <v>291</v>
      </c>
    </row>
    <row r="121" spans="2:5" ht="33.950000000000003" hidden="1" customHeight="1">
      <c r="B121" s="17" t="s">
        <v>226</v>
      </c>
      <c r="C121" s="382"/>
      <c r="D121" s="383"/>
      <c r="E121" s="18" t="s">
        <v>240</v>
      </c>
    </row>
    <row r="122" spans="2:5" ht="33.950000000000003" hidden="1" customHeight="1">
      <c r="B122" s="20" t="s">
        <v>292</v>
      </c>
      <c r="C122" s="384"/>
      <c r="D122" s="385"/>
      <c r="E122" s="19" t="s">
        <v>219</v>
      </c>
    </row>
    <row r="123" spans="2:5" hidden="1"/>
    <row r="124" spans="2:5" ht="33.950000000000003" hidden="1" customHeight="1">
      <c r="B124" s="390" t="s">
        <v>286</v>
      </c>
      <c r="C124" s="391"/>
      <c r="D124" s="394" t="s">
        <v>287</v>
      </c>
      <c r="E124" s="395"/>
    </row>
    <row r="125" spans="2:5" ht="3.75" hidden="1" customHeight="1">
      <c r="B125" s="392"/>
      <c r="C125" s="393"/>
      <c r="D125" s="396"/>
      <c r="E125" s="397"/>
    </row>
    <row r="126" spans="2:5" ht="33.950000000000003" hidden="1" customHeight="1">
      <c r="B126" s="15" t="s">
        <v>216</v>
      </c>
      <c r="C126" s="386"/>
      <c r="D126" s="387"/>
      <c r="E126" s="16" t="s">
        <v>217</v>
      </c>
    </row>
    <row r="127" spans="2:5" ht="33.950000000000003" hidden="1" customHeight="1">
      <c r="B127" s="15" t="s">
        <v>224</v>
      </c>
      <c r="C127" s="388"/>
      <c r="D127" s="389"/>
      <c r="E127" s="16" t="s">
        <v>225</v>
      </c>
    </row>
    <row r="128" spans="2:5" ht="33.950000000000003" hidden="1" customHeight="1">
      <c r="B128" s="15" t="s">
        <v>222</v>
      </c>
      <c r="C128" s="382"/>
      <c r="D128" s="383"/>
      <c r="E128" s="16" t="s">
        <v>223</v>
      </c>
    </row>
    <row r="129" spans="2:5" ht="33.950000000000003" hidden="1" customHeight="1">
      <c r="B129" s="15" t="s">
        <v>288</v>
      </c>
      <c r="C129" s="382"/>
      <c r="D129" s="383"/>
      <c r="E129" s="16" t="s">
        <v>289</v>
      </c>
    </row>
    <row r="130" spans="2:5" ht="33.950000000000003" hidden="1" customHeight="1">
      <c r="B130" s="15" t="s">
        <v>234</v>
      </c>
      <c r="C130" s="382"/>
      <c r="D130" s="383"/>
      <c r="E130" s="16" t="s">
        <v>290</v>
      </c>
    </row>
    <row r="131" spans="2:5" ht="33.950000000000003" hidden="1" customHeight="1">
      <c r="B131" s="15" t="s">
        <v>236</v>
      </c>
      <c r="C131" s="382"/>
      <c r="D131" s="383"/>
      <c r="E131" s="16" t="s">
        <v>291</v>
      </c>
    </row>
    <row r="132" spans="2:5" ht="33.950000000000003" hidden="1" customHeight="1">
      <c r="B132" s="17" t="s">
        <v>226</v>
      </c>
      <c r="C132" s="382"/>
      <c r="D132" s="383"/>
      <c r="E132" s="18" t="s">
        <v>240</v>
      </c>
    </row>
    <row r="133" spans="2:5" ht="33.950000000000003" hidden="1" customHeight="1">
      <c r="B133" s="20" t="s">
        <v>292</v>
      </c>
      <c r="C133" s="384"/>
      <c r="D133" s="385"/>
      <c r="E133" s="19" t="s">
        <v>219</v>
      </c>
    </row>
    <row r="134" spans="2:5" hidden="1"/>
    <row r="135" spans="2:5" ht="33.950000000000003" hidden="1" customHeight="1">
      <c r="B135" s="390" t="s">
        <v>286</v>
      </c>
      <c r="C135" s="391"/>
      <c r="D135" s="394" t="s">
        <v>287</v>
      </c>
      <c r="E135" s="395"/>
    </row>
    <row r="136" spans="2:5" ht="6" hidden="1" customHeight="1">
      <c r="B136" s="392"/>
      <c r="C136" s="393"/>
      <c r="D136" s="396"/>
      <c r="E136" s="397"/>
    </row>
    <row r="137" spans="2:5" ht="33.950000000000003" hidden="1" customHeight="1">
      <c r="B137" s="15" t="s">
        <v>216</v>
      </c>
      <c r="C137" s="386"/>
      <c r="D137" s="387"/>
      <c r="E137" s="16" t="s">
        <v>217</v>
      </c>
    </row>
    <row r="138" spans="2:5" ht="33.950000000000003" hidden="1" customHeight="1">
      <c r="B138" s="15" t="s">
        <v>224</v>
      </c>
      <c r="C138" s="388"/>
      <c r="D138" s="389"/>
      <c r="E138" s="16" t="s">
        <v>225</v>
      </c>
    </row>
    <row r="139" spans="2:5" ht="33.950000000000003" hidden="1" customHeight="1">
      <c r="B139" s="15" t="s">
        <v>222</v>
      </c>
      <c r="C139" s="382"/>
      <c r="D139" s="383"/>
      <c r="E139" s="16" t="s">
        <v>223</v>
      </c>
    </row>
    <row r="140" spans="2:5" ht="33.950000000000003" hidden="1" customHeight="1">
      <c r="B140" s="15" t="s">
        <v>288</v>
      </c>
      <c r="C140" s="382"/>
      <c r="D140" s="383"/>
      <c r="E140" s="16" t="s">
        <v>289</v>
      </c>
    </row>
    <row r="141" spans="2:5" ht="33.950000000000003" hidden="1" customHeight="1">
      <c r="B141" s="15" t="s">
        <v>234</v>
      </c>
      <c r="C141" s="382"/>
      <c r="D141" s="383"/>
      <c r="E141" s="16" t="s">
        <v>290</v>
      </c>
    </row>
    <row r="142" spans="2:5" ht="33.950000000000003" hidden="1" customHeight="1">
      <c r="B142" s="15" t="s">
        <v>236</v>
      </c>
      <c r="C142" s="382"/>
      <c r="D142" s="383"/>
      <c r="E142" s="16" t="s">
        <v>291</v>
      </c>
    </row>
    <row r="143" spans="2:5" ht="33.950000000000003" hidden="1" customHeight="1">
      <c r="B143" s="17" t="s">
        <v>226</v>
      </c>
      <c r="C143" s="382"/>
      <c r="D143" s="383"/>
      <c r="E143" s="18" t="s">
        <v>240</v>
      </c>
    </row>
    <row r="144" spans="2:5" ht="33.950000000000003" hidden="1" customHeight="1">
      <c r="B144" s="20" t="s">
        <v>292</v>
      </c>
      <c r="C144" s="384"/>
      <c r="D144" s="385"/>
      <c r="E144" s="19" t="s">
        <v>219</v>
      </c>
    </row>
    <row r="145" spans="2:5" hidden="1"/>
    <row r="146" spans="2:5" ht="32.25" hidden="1" customHeight="1">
      <c r="B146" s="390" t="s">
        <v>286</v>
      </c>
      <c r="C146" s="391"/>
      <c r="D146" s="394" t="s">
        <v>287</v>
      </c>
      <c r="E146" s="395"/>
    </row>
    <row r="147" spans="2:5" ht="6.75" hidden="1" customHeight="1">
      <c r="B147" s="392"/>
      <c r="C147" s="393"/>
      <c r="D147" s="396"/>
      <c r="E147" s="397"/>
    </row>
    <row r="148" spans="2:5" ht="33.950000000000003" hidden="1" customHeight="1">
      <c r="B148" s="15" t="s">
        <v>216</v>
      </c>
      <c r="C148" s="386"/>
      <c r="D148" s="387"/>
      <c r="E148" s="16" t="s">
        <v>217</v>
      </c>
    </row>
    <row r="149" spans="2:5" ht="33.950000000000003" hidden="1" customHeight="1">
      <c r="B149" s="15" t="s">
        <v>224</v>
      </c>
      <c r="C149" s="388"/>
      <c r="D149" s="389"/>
      <c r="E149" s="16" t="s">
        <v>225</v>
      </c>
    </row>
    <row r="150" spans="2:5" ht="33.950000000000003" hidden="1" customHeight="1">
      <c r="B150" s="15" t="s">
        <v>222</v>
      </c>
      <c r="C150" s="382"/>
      <c r="D150" s="383"/>
      <c r="E150" s="16" t="s">
        <v>223</v>
      </c>
    </row>
    <row r="151" spans="2:5" ht="33.950000000000003" hidden="1" customHeight="1">
      <c r="B151" s="15" t="s">
        <v>288</v>
      </c>
      <c r="C151" s="382"/>
      <c r="D151" s="383"/>
      <c r="E151" s="16" t="s">
        <v>289</v>
      </c>
    </row>
    <row r="152" spans="2:5" ht="33.950000000000003" hidden="1" customHeight="1">
      <c r="B152" s="15" t="s">
        <v>234</v>
      </c>
      <c r="C152" s="382"/>
      <c r="D152" s="383"/>
      <c r="E152" s="16" t="s">
        <v>290</v>
      </c>
    </row>
    <row r="153" spans="2:5" ht="33.950000000000003" hidden="1" customHeight="1">
      <c r="B153" s="15" t="s">
        <v>236</v>
      </c>
      <c r="C153" s="382"/>
      <c r="D153" s="383"/>
      <c r="E153" s="16" t="s">
        <v>291</v>
      </c>
    </row>
    <row r="154" spans="2:5" ht="33.950000000000003" hidden="1" customHeight="1">
      <c r="B154" s="17" t="s">
        <v>226</v>
      </c>
      <c r="C154" s="382"/>
      <c r="D154" s="383"/>
      <c r="E154" s="18" t="s">
        <v>240</v>
      </c>
    </row>
    <row r="155" spans="2:5" ht="33.950000000000003" hidden="1" customHeight="1">
      <c r="B155" s="20" t="s">
        <v>292</v>
      </c>
      <c r="C155" s="384"/>
      <c r="D155" s="385"/>
      <c r="E155" s="19" t="s">
        <v>219</v>
      </c>
    </row>
    <row r="156" spans="2:5" hidden="1"/>
    <row r="157" spans="2:5" ht="33.950000000000003" hidden="1" customHeight="1">
      <c r="B157" s="390" t="s">
        <v>286</v>
      </c>
      <c r="C157" s="391"/>
      <c r="D157" s="394" t="s">
        <v>287</v>
      </c>
      <c r="E157" s="395"/>
    </row>
    <row r="158" spans="2:5" ht="9" hidden="1" customHeight="1">
      <c r="B158" s="392"/>
      <c r="C158" s="393"/>
      <c r="D158" s="396"/>
      <c r="E158" s="397"/>
    </row>
    <row r="159" spans="2:5" ht="33.950000000000003" hidden="1" customHeight="1">
      <c r="B159" s="15" t="s">
        <v>216</v>
      </c>
      <c r="C159" s="386"/>
      <c r="D159" s="387"/>
      <c r="E159" s="16" t="s">
        <v>217</v>
      </c>
    </row>
    <row r="160" spans="2:5" ht="33.950000000000003" hidden="1" customHeight="1">
      <c r="B160" s="15" t="s">
        <v>224</v>
      </c>
      <c r="C160" s="388"/>
      <c r="D160" s="389"/>
      <c r="E160" s="16" t="s">
        <v>225</v>
      </c>
    </row>
    <row r="161" spans="2:5" ht="33.950000000000003" hidden="1" customHeight="1">
      <c r="B161" s="15" t="s">
        <v>222</v>
      </c>
      <c r="C161" s="382"/>
      <c r="D161" s="383"/>
      <c r="E161" s="16" t="s">
        <v>223</v>
      </c>
    </row>
    <row r="162" spans="2:5" ht="33.950000000000003" hidden="1" customHeight="1">
      <c r="B162" s="15" t="s">
        <v>288</v>
      </c>
      <c r="C162" s="382"/>
      <c r="D162" s="383"/>
      <c r="E162" s="16" t="s">
        <v>289</v>
      </c>
    </row>
    <row r="163" spans="2:5" ht="33.950000000000003" hidden="1" customHeight="1">
      <c r="B163" s="15" t="s">
        <v>234</v>
      </c>
      <c r="C163" s="382"/>
      <c r="D163" s="383"/>
      <c r="E163" s="16" t="s">
        <v>290</v>
      </c>
    </row>
    <row r="164" spans="2:5" ht="33.950000000000003" hidden="1" customHeight="1">
      <c r="B164" s="15" t="s">
        <v>236</v>
      </c>
      <c r="C164" s="382"/>
      <c r="D164" s="383"/>
      <c r="E164" s="16" t="s">
        <v>291</v>
      </c>
    </row>
    <row r="165" spans="2:5" ht="33.950000000000003" hidden="1" customHeight="1">
      <c r="B165" s="17" t="s">
        <v>226</v>
      </c>
      <c r="C165" s="382"/>
      <c r="D165" s="383"/>
      <c r="E165" s="18" t="s">
        <v>240</v>
      </c>
    </row>
    <row r="166" spans="2:5" ht="33.950000000000003" hidden="1" customHeight="1">
      <c r="B166" s="20" t="s">
        <v>292</v>
      </c>
      <c r="C166" s="384"/>
      <c r="D166" s="385"/>
      <c r="E166" s="19" t="s">
        <v>219</v>
      </c>
    </row>
    <row r="167" spans="2:5" hidden="1"/>
    <row r="168" spans="2:5" ht="33.950000000000003" hidden="1" customHeight="1">
      <c r="B168" s="390" t="s">
        <v>286</v>
      </c>
      <c r="C168" s="391"/>
      <c r="D168" s="394" t="s">
        <v>287</v>
      </c>
      <c r="E168" s="395"/>
    </row>
    <row r="169" spans="2:5" hidden="1">
      <c r="B169" s="392"/>
      <c r="C169" s="393"/>
      <c r="D169" s="396"/>
      <c r="E169" s="397"/>
    </row>
    <row r="170" spans="2:5" ht="33.950000000000003" hidden="1" customHeight="1">
      <c r="B170" s="15" t="s">
        <v>216</v>
      </c>
      <c r="C170" s="386"/>
      <c r="D170" s="387"/>
      <c r="E170" s="16" t="s">
        <v>217</v>
      </c>
    </row>
    <row r="171" spans="2:5" ht="33.950000000000003" hidden="1" customHeight="1">
      <c r="B171" s="15" t="s">
        <v>224</v>
      </c>
      <c r="C171" s="388"/>
      <c r="D171" s="389"/>
      <c r="E171" s="16" t="s">
        <v>225</v>
      </c>
    </row>
    <row r="172" spans="2:5" ht="33.950000000000003" hidden="1" customHeight="1">
      <c r="B172" s="15" t="s">
        <v>222</v>
      </c>
      <c r="C172" s="382"/>
      <c r="D172" s="383"/>
      <c r="E172" s="16" t="s">
        <v>223</v>
      </c>
    </row>
    <row r="173" spans="2:5" ht="33.950000000000003" hidden="1" customHeight="1">
      <c r="B173" s="15" t="s">
        <v>288</v>
      </c>
      <c r="C173" s="382"/>
      <c r="D173" s="383"/>
      <c r="E173" s="16" t="s">
        <v>289</v>
      </c>
    </row>
    <row r="174" spans="2:5" ht="33.950000000000003" hidden="1" customHeight="1">
      <c r="B174" s="15" t="s">
        <v>234</v>
      </c>
      <c r="C174" s="382"/>
      <c r="D174" s="383"/>
      <c r="E174" s="16" t="s">
        <v>290</v>
      </c>
    </row>
    <row r="175" spans="2:5" ht="33.950000000000003" hidden="1" customHeight="1">
      <c r="B175" s="15" t="s">
        <v>236</v>
      </c>
      <c r="C175" s="382"/>
      <c r="D175" s="383"/>
      <c r="E175" s="16" t="s">
        <v>291</v>
      </c>
    </row>
    <row r="176" spans="2:5" ht="33.950000000000003" hidden="1" customHeight="1">
      <c r="B176" s="17" t="s">
        <v>226</v>
      </c>
      <c r="C176" s="382"/>
      <c r="D176" s="383"/>
      <c r="E176" s="18" t="s">
        <v>240</v>
      </c>
    </row>
    <row r="177" spans="2:5" ht="33.950000000000003" hidden="1" customHeight="1">
      <c r="B177" s="20" t="s">
        <v>292</v>
      </c>
      <c r="C177" s="384"/>
      <c r="D177" s="385"/>
      <c r="E177" s="19" t="s">
        <v>219</v>
      </c>
    </row>
    <row r="178" spans="2:5" hidden="1"/>
    <row r="179" spans="2:5" ht="33.950000000000003" hidden="1" customHeight="1">
      <c r="B179" s="390" t="s">
        <v>286</v>
      </c>
      <c r="C179" s="391"/>
      <c r="D179" s="394" t="s">
        <v>287</v>
      </c>
      <c r="E179" s="395"/>
    </row>
    <row r="180" spans="2:5" hidden="1">
      <c r="B180" s="392"/>
      <c r="C180" s="393"/>
      <c r="D180" s="396"/>
      <c r="E180" s="397"/>
    </row>
    <row r="181" spans="2:5" ht="33.950000000000003" hidden="1" customHeight="1">
      <c r="B181" s="15" t="s">
        <v>216</v>
      </c>
      <c r="C181" s="386"/>
      <c r="D181" s="387"/>
      <c r="E181" s="16" t="s">
        <v>217</v>
      </c>
    </row>
    <row r="182" spans="2:5" ht="33.950000000000003" hidden="1" customHeight="1">
      <c r="B182" s="15" t="s">
        <v>224</v>
      </c>
      <c r="C182" s="388"/>
      <c r="D182" s="389"/>
      <c r="E182" s="16" t="s">
        <v>225</v>
      </c>
    </row>
    <row r="183" spans="2:5" ht="33.950000000000003" hidden="1" customHeight="1">
      <c r="B183" s="15" t="s">
        <v>222</v>
      </c>
      <c r="C183" s="382"/>
      <c r="D183" s="383"/>
      <c r="E183" s="16" t="s">
        <v>223</v>
      </c>
    </row>
    <row r="184" spans="2:5" ht="33.950000000000003" hidden="1" customHeight="1">
      <c r="B184" s="15" t="s">
        <v>288</v>
      </c>
      <c r="C184" s="382"/>
      <c r="D184" s="383"/>
      <c r="E184" s="16" t="s">
        <v>289</v>
      </c>
    </row>
    <row r="185" spans="2:5" ht="33.950000000000003" hidden="1" customHeight="1">
      <c r="B185" s="15" t="s">
        <v>234</v>
      </c>
      <c r="C185" s="382"/>
      <c r="D185" s="383"/>
      <c r="E185" s="16" t="s">
        <v>290</v>
      </c>
    </row>
    <row r="186" spans="2:5" ht="33.950000000000003" hidden="1" customHeight="1">
      <c r="B186" s="15" t="s">
        <v>236</v>
      </c>
      <c r="C186" s="382"/>
      <c r="D186" s="383"/>
      <c r="E186" s="16" t="s">
        <v>291</v>
      </c>
    </row>
    <row r="187" spans="2:5" ht="33.950000000000003" hidden="1" customHeight="1">
      <c r="B187" s="17" t="s">
        <v>226</v>
      </c>
      <c r="C187" s="382"/>
      <c r="D187" s="383"/>
      <c r="E187" s="18" t="s">
        <v>240</v>
      </c>
    </row>
    <row r="188" spans="2:5" ht="33.950000000000003" hidden="1" customHeight="1">
      <c r="B188" s="20" t="s">
        <v>292</v>
      </c>
      <c r="C188" s="384"/>
      <c r="D188" s="385"/>
      <c r="E188" s="19" t="s">
        <v>219</v>
      </c>
    </row>
    <row r="189" spans="2:5" hidden="1"/>
    <row r="190" spans="2:5" ht="33.950000000000003" hidden="1" customHeight="1">
      <c r="B190" s="390" t="s">
        <v>286</v>
      </c>
      <c r="C190" s="391"/>
      <c r="D190" s="394" t="s">
        <v>287</v>
      </c>
      <c r="E190" s="395"/>
    </row>
    <row r="191" spans="2:5" hidden="1">
      <c r="B191" s="392"/>
      <c r="C191" s="393"/>
      <c r="D191" s="396"/>
      <c r="E191" s="397"/>
    </row>
    <row r="192" spans="2:5" ht="33.950000000000003" hidden="1" customHeight="1">
      <c r="B192" s="15" t="s">
        <v>216</v>
      </c>
      <c r="C192" s="386"/>
      <c r="D192" s="387"/>
      <c r="E192" s="16" t="s">
        <v>217</v>
      </c>
    </row>
    <row r="193" spans="2:5" ht="33.950000000000003" hidden="1" customHeight="1">
      <c r="B193" s="15" t="s">
        <v>224</v>
      </c>
      <c r="C193" s="388"/>
      <c r="D193" s="389"/>
      <c r="E193" s="16" t="s">
        <v>225</v>
      </c>
    </row>
    <row r="194" spans="2:5" ht="33.950000000000003" hidden="1" customHeight="1">
      <c r="B194" s="15" t="s">
        <v>222</v>
      </c>
      <c r="C194" s="382"/>
      <c r="D194" s="383"/>
      <c r="E194" s="16" t="s">
        <v>223</v>
      </c>
    </row>
    <row r="195" spans="2:5" ht="33.950000000000003" hidden="1" customHeight="1">
      <c r="B195" s="15" t="s">
        <v>288</v>
      </c>
      <c r="C195" s="382"/>
      <c r="D195" s="383"/>
      <c r="E195" s="16" t="s">
        <v>289</v>
      </c>
    </row>
    <row r="196" spans="2:5" ht="33.950000000000003" hidden="1" customHeight="1">
      <c r="B196" s="15" t="s">
        <v>234</v>
      </c>
      <c r="C196" s="382"/>
      <c r="D196" s="383"/>
      <c r="E196" s="16" t="s">
        <v>290</v>
      </c>
    </row>
    <row r="197" spans="2:5" ht="33.950000000000003" hidden="1" customHeight="1">
      <c r="B197" s="15" t="s">
        <v>236</v>
      </c>
      <c r="C197" s="382"/>
      <c r="D197" s="383"/>
      <c r="E197" s="16" t="s">
        <v>291</v>
      </c>
    </row>
    <row r="198" spans="2:5" ht="33.950000000000003" hidden="1" customHeight="1">
      <c r="B198" s="17" t="s">
        <v>226</v>
      </c>
      <c r="C198" s="382"/>
      <c r="D198" s="383"/>
      <c r="E198" s="18" t="s">
        <v>240</v>
      </c>
    </row>
    <row r="199" spans="2:5" ht="33.950000000000003" hidden="1" customHeight="1">
      <c r="B199" s="20" t="s">
        <v>292</v>
      </c>
      <c r="C199" s="384"/>
      <c r="D199" s="385"/>
      <c r="E199" s="19" t="s">
        <v>219</v>
      </c>
    </row>
    <row r="200" spans="2:5" hidden="1"/>
    <row r="201" spans="2:5" hidden="1">
      <c r="B201" s="390" t="s">
        <v>286</v>
      </c>
      <c r="C201" s="391"/>
      <c r="D201" s="394" t="s">
        <v>287</v>
      </c>
      <c r="E201" s="395"/>
    </row>
    <row r="202" spans="2:5" hidden="1">
      <c r="B202" s="392"/>
      <c r="C202" s="393"/>
      <c r="D202" s="396"/>
      <c r="E202" s="397"/>
    </row>
    <row r="203" spans="2:5" ht="33.950000000000003" hidden="1" customHeight="1">
      <c r="B203" s="15" t="s">
        <v>216</v>
      </c>
      <c r="C203" s="386"/>
      <c r="D203" s="387"/>
      <c r="E203" s="16" t="s">
        <v>217</v>
      </c>
    </row>
    <row r="204" spans="2:5" ht="33.950000000000003" hidden="1" customHeight="1">
      <c r="B204" s="15" t="s">
        <v>224</v>
      </c>
      <c r="C204" s="388"/>
      <c r="D204" s="389"/>
      <c r="E204" s="16" t="s">
        <v>225</v>
      </c>
    </row>
    <row r="205" spans="2:5" ht="33.950000000000003" hidden="1" customHeight="1">
      <c r="B205" s="15" t="s">
        <v>222</v>
      </c>
      <c r="C205" s="382"/>
      <c r="D205" s="383"/>
      <c r="E205" s="16" t="s">
        <v>223</v>
      </c>
    </row>
    <row r="206" spans="2:5" ht="33.950000000000003" hidden="1" customHeight="1">
      <c r="B206" s="15" t="s">
        <v>288</v>
      </c>
      <c r="C206" s="382"/>
      <c r="D206" s="383"/>
      <c r="E206" s="16" t="s">
        <v>289</v>
      </c>
    </row>
    <row r="207" spans="2:5" ht="33.950000000000003" hidden="1" customHeight="1">
      <c r="B207" s="15" t="s">
        <v>234</v>
      </c>
      <c r="C207" s="382"/>
      <c r="D207" s="383"/>
      <c r="E207" s="16" t="s">
        <v>290</v>
      </c>
    </row>
    <row r="208" spans="2:5" ht="33.950000000000003" hidden="1" customHeight="1">
      <c r="B208" s="15" t="s">
        <v>236</v>
      </c>
      <c r="C208" s="382"/>
      <c r="D208" s="383"/>
      <c r="E208" s="16" t="s">
        <v>291</v>
      </c>
    </row>
    <row r="209" spans="2:5" ht="33.950000000000003" hidden="1" customHeight="1">
      <c r="B209" s="17" t="s">
        <v>226</v>
      </c>
      <c r="C209" s="382"/>
      <c r="D209" s="383"/>
      <c r="E209" s="18" t="s">
        <v>240</v>
      </c>
    </row>
    <row r="210" spans="2:5" ht="33.950000000000003" hidden="1" customHeight="1">
      <c r="B210" s="20" t="s">
        <v>292</v>
      </c>
      <c r="C210" s="384"/>
      <c r="D210" s="385"/>
      <c r="E210" s="19" t="s">
        <v>219</v>
      </c>
    </row>
    <row r="211" spans="2:5" hidden="1"/>
    <row r="212" spans="2:5" hidden="1">
      <c r="B212" s="390" t="s">
        <v>286</v>
      </c>
      <c r="C212" s="391"/>
      <c r="D212" s="394" t="s">
        <v>287</v>
      </c>
      <c r="E212" s="395"/>
    </row>
    <row r="213" spans="2:5" hidden="1">
      <c r="B213" s="392"/>
      <c r="C213" s="393"/>
      <c r="D213" s="396"/>
      <c r="E213" s="397"/>
    </row>
    <row r="214" spans="2:5" ht="33.950000000000003" hidden="1" customHeight="1">
      <c r="B214" s="15" t="s">
        <v>216</v>
      </c>
      <c r="C214" s="386"/>
      <c r="D214" s="387"/>
      <c r="E214" s="16" t="s">
        <v>217</v>
      </c>
    </row>
    <row r="215" spans="2:5" ht="33.950000000000003" hidden="1" customHeight="1">
      <c r="B215" s="15" t="s">
        <v>224</v>
      </c>
      <c r="C215" s="388"/>
      <c r="D215" s="389"/>
      <c r="E215" s="16" t="s">
        <v>225</v>
      </c>
    </row>
    <row r="216" spans="2:5" ht="33.950000000000003" hidden="1" customHeight="1">
      <c r="B216" s="15" t="s">
        <v>222</v>
      </c>
      <c r="C216" s="382"/>
      <c r="D216" s="383"/>
      <c r="E216" s="16" t="s">
        <v>223</v>
      </c>
    </row>
    <row r="217" spans="2:5" ht="33.950000000000003" hidden="1" customHeight="1">
      <c r="B217" s="15" t="s">
        <v>288</v>
      </c>
      <c r="C217" s="382"/>
      <c r="D217" s="383"/>
      <c r="E217" s="16" t="s">
        <v>289</v>
      </c>
    </row>
    <row r="218" spans="2:5" ht="33.950000000000003" hidden="1" customHeight="1">
      <c r="B218" s="15" t="s">
        <v>234</v>
      </c>
      <c r="C218" s="382"/>
      <c r="D218" s="383"/>
      <c r="E218" s="16" t="s">
        <v>290</v>
      </c>
    </row>
    <row r="219" spans="2:5" ht="33.950000000000003" hidden="1" customHeight="1">
      <c r="B219" s="15" t="s">
        <v>236</v>
      </c>
      <c r="C219" s="382"/>
      <c r="D219" s="383"/>
      <c r="E219" s="16" t="s">
        <v>291</v>
      </c>
    </row>
    <row r="220" spans="2:5" ht="33.950000000000003" hidden="1" customHeight="1">
      <c r="B220" s="17" t="s">
        <v>226</v>
      </c>
      <c r="C220" s="382"/>
      <c r="D220" s="383"/>
      <c r="E220" s="18" t="s">
        <v>240</v>
      </c>
    </row>
    <row r="221" spans="2:5" ht="31.5" hidden="1" customHeight="1">
      <c r="B221" s="20" t="s">
        <v>292</v>
      </c>
      <c r="C221" s="384"/>
      <c r="D221" s="385"/>
      <c r="E221" s="19" t="s">
        <v>219</v>
      </c>
    </row>
    <row r="222" spans="2:5" hidden="1"/>
    <row r="223" spans="2:5" ht="12" hidden="1" customHeight="1"/>
    <row r="224" spans="2:5" ht="12.75" hidden="1" customHeight="1"/>
    <row r="225" hidden="1"/>
  </sheetData>
  <sheetProtection algorithmName="SHA-512" hashValue="zzCwYyN1UQNcmFtr32ZlSsDQlEQ06uv/pm3N6JF0iO8Do3JJah/++dAlDoiNE803iQQuNMA9Mj604Epja6uI6Q==" saltValue="MajAER+A+JZGGRDwvEadXw==" spinCount="100000" sheet="1" formatCells="0" formatColumns="0" formatRows="0"/>
  <mergeCells count="203">
    <mergeCell ref="B2:C3"/>
    <mergeCell ref="D2:E3"/>
    <mergeCell ref="C4:D4"/>
    <mergeCell ref="C5:D5"/>
    <mergeCell ref="C6:D6"/>
    <mergeCell ref="C7:D7"/>
    <mergeCell ref="C16:D16"/>
    <mergeCell ref="C17:D17"/>
    <mergeCell ref="C18:D18"/>
    <mergeCell ref="C12:D12"/>
    <mergeCell ref="C19:D19"/>
    <mergeCell ref="C20:D20"/>
    <mergeCell ref="C21:D21"/>
    <mergeCell ref="C8:D8"/>
    <mergeCell ref="C9:D9"/>
    <mergeCell ref="C10:D10"/>
    <mergeCell ref="C11:D11"/>
    <mergeCell ref="C13:D13"/>
    <mergeCell ref="B14:C15"/>
    <mergeCell ref="D14:E15"/>
    <mergeCell ref="C28:D28"/>
    <mergeCell ref="C29:D29"/>
    <mergeCell ref="C30:D30"/>
    <mergeCell ref="C31:D31"/>
    <mergeCell ref="C32:D32"/>
    <mergeCell ref="C33:D33"/>
    <mergeCell ref="C22:D22"/>
    <mergeCell ref="G22:H22"/>
    <mergeCell ref="C23:D23"/>
    <mergeCell ref="B25:C26"/>
    <mergeCell ref="D25:E26"/>
    <mergeCell ref="C27:D27"/>
    <mergeCell ref="C41:D41"/>
    <mergeCell ref="C42:D42"/>
    <mergeCell ref="C43:D43"/>
    <mergeCell ref="C44:D44"/>
    <mergeCell ref="C45:D45"/>
    <mergeCell ref="B47:C48"/>
    <mergeCell ref="D47:E48"/>
    <mergeCell ref="C34:D34"/>
    <mergeCell ref="B36:C37"/>
    <mergeCell ref="D36:E37"/>
    <mergeCell ref="C38:D38"/>
    <mergeCell ref="C39:D39"/>
    <mergeCell ref="C40:D40"/>
    <mergeCell ref="C55:D55"/>
    <mergeCell ref="C56:D56"/>
    <mergeCell ref="B58:C59"/>
    <mergeCell ref="D58:E59"/>
    <mergeCell ref="C60:D60"/>
    <mergeCell ref="C61:D61"/>
    <mergeCell ref="C49:D49"/>
    <mergeCell ref="C50:D50"/>
    <mergeCell ref="C51:D51"/>
    <mergeCell ref="C52:D52"/>
    <mergeCell ref="C53:D53"/>
    <mergeCell ref="C54:D54"/>
    <mergeCell ref="B69:C70"/>
    <mergeCell ref="D69:E70"/>
    <mergeCell ref="C71:D71"/>
    <mergeCell ref="C72:D72"/>
    <mergeCell ref="C73:D73"/>
    <mergeCell ref="C74:D74"/>
    <mergeCell ref="C62:D62"/>
    <mergeCell ref="C63:D63"/>
    <mergeCell ref="C64:D64"/>
    <mergeCell ref="C65:D65"/>
    <mergeCell ref="C66:D66"/>
    <mergeCell ref="C67:D67"/>
    <mergeCell ref="C82:D82"/>
    <mergeCell ref="C83:D83"/>
    <mergeCell ref="C84:D84"/>
    <mergeCell ref="C85:D85"/>
    <mergeCell ref="C86:D86"/>
    <mergeCell ref="C87:D87"/>
    <mergeCell ref="C75:D75"/>
    <mergeCell ref="C76:D76"/>
    <mergeCell ref="C77:D77"/>
    <mergeCell ref="C78:D78"/>
    <mergeCell ref="B80:C81"/>
    <mergeCell ref="D80:E81"/>
    <mergeCell ref="C95:D95"/>
    <mergeCell ref="C96:D96"/>
    <mergeCell ref="C97:D97"/>
    <mergeCell ref="C98:D98"/>
    <mergeCell ref="C99:D99"/>
    <mergeCell ref="C100:D100"/>
    <mergeCell ref="C88:D88"/>
    <mergeCell ref="C89:D89"/>
    <mergeCell ref="B91:C92"/>
    <mergeCell ref="D91:E92"/>
    <mergeCell ref="C93:D93"/>
    <mergeCell ref="C94:D94"/>
    <mergeCell ref="C108:D108"/>
    <mergeCell ref="C109:D109"/>
    <mergeCell ref="C110:D110"/>
    <mergeCell ref="C111:D111"/>
    <mergeCell ref="B113:C114"/>
    <mergeCell ref="D113:E114"/>
    <mergeCell ref="B102:C103"/>
    <mergeCell ref="D102:E103"/>
    <mergeCell ref="C104:D104"/>
    <mergeCell ref="C105:D105"/>
    <mergeCell ref="C106:D106"/>
    <mergeCell ref="C107:D107"/>
    <mergeCell ref="C121:D121"/>
    <mergeCell ref="C122:D122"/>
    <mergeCell ref="B124:C125"/>
    <mergeCell ref="D124:E125"/>
    <mergeCell ref="C126:D126"/>
    <mergeCell ref="C127:D127"/>
    <mergeCell ref="C115:D115"/>
    <mergeCell ref="C116:D116"/>
    <mergeCell ref="C117:D117"/>
    <mergeCell ref="C118:D118"/>
    <mergeCell ref="C119:D119"/>
    <mergeCell ref="C120:D120"/>
    <mergeCell ref="B135:C136"/>
    <mergeCell ref="D135:E136"/>
    <mergeCell ref="C137:D137"/>
    <mergeCell ref="C138:D138"/>
    <mergeCell ref="C139:D139"/>
    <mergeCell ref="C140:D140"/>
    <mergeCell ref="C128:D128"/>
    <mergeCell ref="C129:D129"/>
    <mergeCell ref="C130:D130"/>
    <mergeCell ref="C131:D131"/>
    <mergeCell ref="C132:D132"/>
    <mergeCell ref="C133:D133"/>
    <mergeCell ref="C148:D148"/>
    <mergeCell ref="C149:D149"/>
    <mergeCell ref="C150:D150"/>
    <mergeCell ref="C151:D151"/>
    <mergeCell ref="C152:D152"/>
    <mergeCell ref="C153:D153"/>
    <mergeCell ref="C141:D141"/>
    <mergeCell ref="C142:D142"/>
    <mergeCell ref="C143:D143"/>
    <mergeCell ref="C144:D144"/>
    <mergeCell ref="B146:C147"/>
    <mergeCell ref="D146:E147"/>
    <mergeCell ref="C161:D161"/>
    <mergeCell ref="C162:D162"/>
    <mergeCell ref="C163:D163"/>
    <mergeCell ref="C164:D164"/>
    <mergeCell ref="C165:D165"/>
    <mergeCell ref="C166:D166"/>
    <mergeCell ref="C154:D154"/>
    <mergeCell ref="C155:D155"/>
    <mergeCell ref="B157:C158"/>
    <mergeCell ref="D157:E158"/>
    <mergeCell ref="C159:D159"/>
    <mergeCell ref="C160:D160"/>
    <mergeCell ref="C174:D174"/>
    <mergeCell ref="C175:D175"/>
    <mergeCell ref="C176:D176"/>
    <mergeCell ref="C177:D177"/>
    <mergeCell ref="B179:C180"/>
    <mergeCell ref="D179:E180"/>
    <mergeCell ref="B168:C169"/>
    <mergeCell ref="D168:E169"/>
    <mergeCell ref="C170:D170"/>
    <mergeCell ref="C171:D171"/>
    <mergeCell ref="C172:D172"/>
    <mergeCell ref="C173:D173"/>
    <mergeCell ref="C187:D187"/>
    <mergeCell ref="C188:D188"/>
    <mergeCell ref="B190:C191"/>
    <mergeCell ref="D190:E191"/>
    <mergeCell ref="C192:D192"/>
    <mergeCell ref="C193:D193"/>
    <mergeCell ref="C181:D181"/>
    <mergeCell ref="C182:D182"/>
    <mergeCell ref="C183:D183"/>
    <mergeCell ref="C184:D184"/>
    <mergeCell ref="C185:D185"/>
    <mergeCell ref="C186:D186"/>
    <mergeCell ref="B201:C202"/>
    <mergeCell ref="D201:E202"/>
    <mergeCell ref="C203:D203"/>
    <mergeCell ref="C204:D204"/>
    <mergeCell ref="C205:D205"/>
    <mergeCell ref="C206:D206"/>
    <mergeCell ref="C194:D194"/>
    <mergeCell ref="C195:D195"/>
    <mergeCell ref="C196:D196"/>
    <mergeCell ref="C197:D197"/>
    <mergeCell ref="C198:D198"/>
    <mergeCell ref="C199:D199"/>
    <mergeCell ref="C220:D220"/>
    <mergeCell ref="C221:D221"/>
    <mergeCell ref="C214:D214"/>
    <mergeCell ref="C215:D215"/>
    <mergeCell ref="C216:D216"/>
    <mergeCell ref="C217:D217"/>
    <mergeCell ref="C218:D218"/>
    <mergeCell ref="C219:D219"/>
    <mergeCell ref="C207:D207"/>
    <mergeCell ref="C208:D208"/>
    <mergeCell ref="C209:D209"/>
    <mergeCell ref="C210:D210"/>
    <mergeCell ref="B212:C213"/>
    <mergeCell ref="D212:E213"/>
  </mergeCells>
  <pageMargins left="0.70866141732283472" right="0.70866141732283472" top="1.5748031496062993" bottom="0" header="0.31496062992125984" footer="1.1811023622047245"/>
  <pageSetup paperSize="9" scale="61" fitToHeight="0" orientation="portrait" r:id="rId1"/>
  <headerFooter>
    <oddHeader xml:space="preserve">&amp;C     &amp;G                                     </oddHeader>
    <oddFooter>&amp;C           &amp;G&amp;R&amp;P of &amp;N
OCT_Application_13_T.M_130-11-2025</oddFooter>
  </headerFooter>
  <rowBreaks count="6" manualBreakCount="6">
    <brk id="35" max="4" man="1"/>
    <brk id="68" max="16383" man="1"/>
    <brk id="101" max="16383" man="1"/>
    <brk id="134" max="16383" man="1"/>
    <brk id="167" max="16383" man="1"/>
    <brk id="200" max="16383" man="1"/>
  </rowBreaks>
  <drawing r:id="rId2"/>
  <legacyDrawingHF r:id="rId3"/>
  <extLst>
    <ext xmlns:x14="http://schemas.microsoft.com/office/spreadsheetml/2009/9/main" uri="{CCE6A557-97BC-4b89-ADB6-D9C93CAAB3DF}">
      <x14:dataValidations xmlns:xm="http://schemas.microsoft.com/office/excel/2006/main" count="1">
        <x14:dataValidation type="list" allowBlank="1" showInputMessage="1" showErrorMessage="1" prompt="Please select from Drop-down list" xr:uid="{8920FFA8-6AD1-4C1F-BFDA-205964C066A8}">
          <x14:formula1>
            <xm:f>sheet13!$A$3:$A$14</xm:f>
          </x14:formula1>
          <xm:sqref>C34:D34 G22:H22 C221:D221 C210:D210 C199:D199 C188:D188 C177:D177 C166:D166 C155:D155 C144:D144 C133:D133 C122:D122 C111:D111 C100:D100 C89:D89 C78:D78 C67:D67 C56:D56 C45:D45 C23:D23</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EF5232-A4F4-4431-A9A6-A2E4A6B53C98}">
  <sheetPr codeName="Sheet3">
    <tabColor theme="3" tint="0.79998168889431442"/>
  </sheetPr>
  <dimension ref="B1:H224"/>
  <sheetViews>
    <sheetView showGridLines="0" showWhiteSpace="0" topLeftCell="B1" zoomScale="110" zoomScaleNormal="110" workbookViewId="0">
      <selection activeCell="C13" sqref="C13:D13"/>
    </sheetView>
  </sheetViews>
  <sheetFormatPr defaultRowHeight="14.25"/>
  <cols>
    <col min="1" max="1" width="0" hidden="1" customWidth="1"/>
    <col min="2" max="2" width="16.75" customWidth="1"/>
    <col min="3" max="3" width="53.25" customWidth="1"/>
    <col min="4" max="4" width="44" customWidth="1"/>
    <col min="5" max="5" width="16.75" customWidth="1"/>
    <col min="6" max="6" width="19.875" customWidth="1"/>
    <col min="7" max="7" width="27" hidden="1" customWidth="1"/>
    <col min="8" max="11" width="0" hidden="1" customWidth="1"/>
  </cols>
  <sheetData>
    <row r="1" spans="2:5" ht="20.25" customHeight="1">
      <c r="B1" s="5"/>
      <c r="C1" s="5"/>
      <c r="D1" s="5"/>
      <c r="E1" s="6"/>
    </row>
    <row r="2" spans="2:5">
      <c r="B2" s="390" t="s">
        <v>286</v>
      </c>
      <c r="C2" s="391"/>
      <c r="D2" s="394" t="s">
        <v>287</v>
      </c>
      <c r="E2" s="395"/>
    </row>
    <row r="3" spans="2:5" ht="3.75" customHeight="1">
      <c r="B3" s="392"/>
      <c r="C3" s="393"/>
      <c r="D3" s="396"/>
      <c r="E3" s="397"/>
    </row>
    <row r="4" spans="2:5" ht="33.950000000000003" customHeight="1">
      <c r="B4" s="15" t="s">
        <v>216</v>
      </c>
      <c r="C4" s="427">
        <f>Manpower!A15</f>
        <v>0</v>
      </c>
      <c r="D4" s="428"/>
      <c r="E4" s="16" t="s">
        <v>217</v>
      </c>
    </row>
    <row r="5" spans="2:5" ht="33.950000000000003" customHeight="1">
      <c r="B5" s="15" t="s">
        <v>224</v>
      </c>
      <c r="C5" s="398"/>
      <c r="D5" s="399"/>
      <c r="E5" s="16" t="s">
        <v>225</v>
      </c>
    </row>
    <row r="6" spans="2:5" ht="33.950000000000003" customHeight="1">
      <c r="B6" s="15" t="s">
        <v>222</v>
      </c>
      <c r="C6" s="382"/>
      <c r="D6" s="383"/>
      <c r="E6" s="16" t="s">
        <v>223</v>
      </c>
    </row>
    <row r="7" spans="2:5" ht="33.950000000000003" customHeight="1">
      <c r="B7" s="15" t="s">
        <v>288</v>
      </c>
      <c r="C7" s="382"/>
      <c r="D7" s="383"/>
      <c r="E7" s="16" t="s">
        <v>289</v>
      </c>
    </row>
    <row r="8" spans="2:5" ht="35.25" customHeight="1">
      <c r="B8" s="15" t="s">
        <v>234</v>
      </c>
      <c r="C8" s="382"/>
      <c r="D8" s="383"/>
      <c r="E8" s="16" t="s">
        <v>290</v>
      </c>
    </row>
    <row r="9" spans="2:5" ht="42" customHeight="1">
      <c r="B9" s="15" t="s">
        <v>236</v>
      </c>
      <c r="C9" s="382"/>
      <c r="D9" s="383"/>
      <c r="E9" s="16" t="s">
        <v>291</v>
      </c>
    </row>
    <row r="10" spans="2:5" ht="33.950000000000003" customHeight="1">
      <c r="B10" s="17" t="s">
        <v>226</v>
      </c>
      <c r="C10" s="382"/>
      <c r="D10" s="383"/>
      <c r="E10" s="18" t="s">
        <v>240</v>
      </c>
    </row>
    <row r="11" spans="2:5" ht="33.950000000000003" customHeight="1">
      <c r="B11" s="20" t="s">
        <v>292</v>
      </c>
      <c r="C11" s="423">
        <f>Manpower!B15</f>
        <v>0</v>
      </c>
      <c r="D11" s="424"/>
      <c r="E11" s="19" t="s">
        <v>219</v>
      </c>
    </row>
    <row r="12" spans="2:5" ht="33.950000000000003" customHeight="1">
      <c r="B12" s="20" t="s">
        <v>293</v>
      </c>
      <c r="C12" s="425">
        <f>Manpower!C15*Manpower!D15</f>
        <v>0</v>
      </c>
      <c r="D12" s="426"/>
      <c r="E12" s="214" t="s">
        <v>294</v>
      </c>
    </row>
    <row r="13" spans="2:5" ht="35.1" customHeight="1">
      <c r="B13" s="212" t="s">
        <v>295</v>
      </c>
      <c r="C13" s="407"/>
      <c r="D13" s="408"/>
      <c r="E13" s="213" t="s">
        <v>296</v>
      </c>
    </row>
    <row r="14" spans="2:5" hidden="1">
      <c r="B14" s="390" t="s">
        <v>286</v>
      </c>
      <c r="C14" s="391"/>
      <c r="D14" s="394" t="s">
        <v>287</v>
      </c>
      <c r="E14" s="395"/>
    </row>
    <row r="15" spans="2:5" ht="15" hidden="1" customHeight="1">
      <c r="B15" s="392"/>
      <c r="C15" s="393"/>
      <c r="D15" s="396"/>
      <c r="E15" s="397"/>
    </row>
    <row r="16" spans="2:5" ht="32.25" hidden="1" customHeight="1">
      <c r="B16" s="15" t="s">
        <v>216</v>
      </c>
      <c r="C16" s="382"/>
      <c r="D16" s="383"/>
      <c r="E16" s="16" t="s">
        <v>217</v>
      </c>
    </row>
    <row r="17" spans="2:8" ht="33.950000000000003" hidden="1" customHeight="1">
      <c r="B17" s="15" t="s">
        <v>224</v>
      </c>
      <c r="C17" s="388"/>
      <c r="D17" s="389"/>
      <c r="E17" s="16" t="s">
        <v>225</v>
      </c>
    </row>
    <row r="18" spans="2:8" ht="33.950000000000003" hidden="1" customHeight="1">
      <c r="B18" s="15" t="s">
        <v>222</v>
      </c>
      <c r="C18" s="386"/>
      <c r="D18" s="387"/>
      <c r="E18" s="16" t="s">
        <v>223</v>
      </c>
    </row>
    <row r="19" spans="2:8" ht="33.950000000000003" hidden="1" customHeight="1">
      <c r="B19" s="15" t="s">
        <v>288</v>
      </c>
      <c r="C19" s="382"/>
      <c r="D19" s="383"/>
      <c r="E19" s="16" t="s">
        <v>289</v>
      </c>
    </row>
    <row r="20" spans="2:8" ht="33.950000000000003" hidden="1" customHeight="1">
      <c r="B20" s="15" t="s">
        <v>234</v>
      </c>
      <c r="C20" s="382"/>
      <c r="D20" s="383"/>
      <c r="E20" s="16" t="s">
        <v>290</v>
      </c>
    </row>
    <row r="21" spans="2:8" ht="33.950000000000003" hidden="1" customHeight="1">
      <c r="B21" s="15" t="s">
        <v>236</v>
      </c>
      <c r="C21" s="382"/>
      <c r="D21" s="383"/>
      <c r="E21" s="16" t="s">
        <v>291</v>
      </c>
    </row>
    <row r="22" spans="2:8" ht="33.950000000000003" hidden="1" customHeight="1">
      <c r="B22" s="17" t="s">
        <v>226</v>
      </c>
      <c r="C22" s="382"/>
      <c r="D22" s="383"/>
      <c r="E22" s="18" t="s">
        <v>240</v>
      </c>
      <c r="G22" s="400"/>
      <c r="H22" s="400"/>
    </row>
    <row r="23" spans="2:8" ht="33.950000000000003" hidden="1" customHeight="1">
      <c r="B23" s="20" t="s">
        <v>292</v>
      </c>
      <c r="C23" s="384"/>
      <c r="D23" s="385"/>
      <c r="E23" s="19" t="s">
        <v>219</v>
      </c>
    </row>
    <row r="24" spans="2:8" hidden="1"/>
    <row r="25" spans="2:8" hidden="1">
      <c r="B25" s="390" t="s">
        <v>286</v>
      </c>
      <c r="C25" s="391"/>
      <c r="D25" s="394" t="s">
        <v>287</v>
      </c>
      <c r="E25" s="395"/>
    </row>
    <row r="26" spans="2:8" ht="8.25" hidden="1" customHeight="1">
      <c r="B26" s="392"/>
      <c r="C26" s="393"/>
      <c r="D26" s="396"/>
      <c r="E26" s="397"/>
    </row>
    <row r="27" spans="2:8" ht="33.950000000000003" hidden="1" customHeight="1">
      <c r="B27" s="15" t="s">
        <v>216</v>
      </c>
      <c r="C27" s="386"/>
      <c r="D27" s="387"/>
      <c r="E27" s="16" t="s">
        <v>217</v>
      </c>
    </row>
    <row r="28" spans="2:8" ht="33.950000000000003" hidden="1" customHeight="1">
      <c r="B28" s="15" t="s">
        <v>224</v>
      </c>
      <c r="C28" s="398"/>
      <c r="D28" s="399"/>
      <c r="E28" s="16" t="s">
        <v>225</v>
      </c>
    </row>
    <row r="29" spans="2:8" ht="33.950000000000003" hidden="1" customHeight="1">
      <c r="B29" s="15" t="s">
        <v>222</v>
      </c>
      <c r="C29" s="382"/>
      <c r="D29" s="383"/>
      <c r="E29" s="16" t="s">
        <v>223</v>
      </c>
    </row>
    <row r="30" spans="2:8" ht="33.950000000000003" hidden="1" customHeight="1">
      <c r="B30" s="15" t="s">
        <v>288</v>
      </c>
      <c r="C30" s="382"/>
      <c r="D30" s="383"/>
      <c r="E30" s="16" t="s">
        <v>289</v>
      </c>
    </row>
    <row r="31" spans="2:8" ht="33.950000000000003" hidden="1" customHeight="1">
      <c r="B31" s="15" t="s">
        <v>234</v>
      </c>
      <c r="C31" s="382"/>
      <c r="D31" s="383"/>
      <c r="E31" s="16" t="s">
        <v>290</v>
      </c>
    </row>
    <row r="32" spans="2:8" ht="33.950000000000003" hidden="1" customHeight="1">
      <c r="B32" s="15" t="s">
        <v>236</v>
      </c>
      <c r="C32" s="382"/>
      <c r="D32" s="383"/>
      <c r="E32" s="16" t="s">
        <v>291</v>
      </c>
    </row>
    <row r="33" spans="2:5" ht="33.950000000000003" hidden="1" customHeight="1">
      <c r="B33" s="17" t="s">
        <v>226</v>
      </c>
      <c r="C33" s="382"/>
      <c r="D33" s="383"/>
      <c r="E33" s="18" t="s">
        <v>240</v>
      </c>
    </row>
    <row r="34" spans="2:5" ht="33.950000000000003" hidden="1" customHeight="1">
      <c r="B34" s="20" t="s">
        <v>292</v>
      </c>
      <c r="C34" s="384"/>
      <c r="D34" s="385"/>
      <c r="E34" s="19" t="s">
        <v>219</v>
      </c>
    </row>
    <row r="35" spans="2:5" ht="17.25" hidden="1" customHeight="1"/>
    <row r="36" spans="2:5" hidden="1">
      <c r="B36" s="390" t="s">
        <v>286</v>
      </c>
      <c r="C36" s="391"/>
      <c r="D36" s="394" t="s">
        <v>287</v>
      </c>
      <c r="E36" s="395"/>
    </row>
    <row r="37" spans="2:5" ht="9" hidden="1" customHeight="1">
      <c r="B37" s="392"/>
      <c r="C37" s="393"/>
      <c r="D37" s="396"/>
      <c r="E37" s="397"/>
    </row>
    <row r="38" spans="2:5" ht="33.950000000000003" hidden="1" customHeight="1">
      <c r="B38" s="15" t="s">
        <v>216</v>
      </c>
      <c r="C38" s="382"/>
      <c r="D38" s="383"/>
      <c r="E38" s="16" t="s">
        <v>217</v>
      </c>
    </row>
    <row r="39" spans="2:5" ht="33.950000000000003" hidden="1" customHeight="1">
      <c r="B39" s="15" t="s">
        <v>224</v>
      </c>
      <c r="C39" s="388"/>
      <c r="D39" s="389"/>
      <c r="E39" s="16" t="s">
        <v>225</v>
      </c>
    </row>
    <row r="40" spans="2:5" ht="33.950000000000003" hidden="1" customHeight="1">
      <c r="B40" s="15" t="s">
        <v>222</v>
      </c>
      <c r="C40" s="382"/>
      <c r="D40" s="383"/>
      <c r="E40" s="16" t="s">
        <v>223</v>
      </c>
    </row>
    <row r="41" spans="2:5" ht="33.950000000000003" hidden="1" customHeight="1">
      <c r="B41" s="15" t="s">
        <v>288</v>
      </c>
      <c r="C41" s="382"/>
      <c r="D41" s="383"/>
      <c r="E41" s="16" t="s">
        <v>289</v>
      </c>
    </row>
    <row r="42" spans="2:5" ht="33.950000000000003" hidden="1" customHeight="1">
      <c r="B42" s="15" t="s">
        <v>234</v>
      </c>
      <c r="C42" s="382"/>
      <c r="D42" s="383"/>
      <c r="E42" s="16" t="s">
        <v>290</v>
      </c>
    </row>
    <row r="43" spans="2:5" ht="33.950000000000003" hidden="1" customHeight="1">
      <c r="B43" s="15" t="s">
        <v>236</v>
      </c>
      <c r="C43" s="382"/>
      <c r="D43" s="383"/>
      <c r="E43" s="16" t="s">
        <v>291</v>
      </c>
    </row>
    <row r="44" spans="2:5" ht="33.950000000000003" hidden="1" customHeight="1">
      <c r="B44" s="17" t="s">
        <v>226</v>
      </c>
      <c r="C44" s="382"/>
      <c r="D44" s="383"/>
      <c r="E44" s="18" t="s">
        <v>240</v>
      </c>
    </row>
    <row r="45" spans="2:5" ht="33.950000000000003" hidden="1" customHeight="1">
      <c r="B45" s="20" t="s">
        <v>292</v>
      </c>
      <c r="C45" s="384"/>
      <c r="D45" s="385"/>
      <c r="E45" s="19" t="s">
        <v>219</v>
      </c>
    </row>
    <row r="46" spans="2:5" ht="13.5" hidden="1" customHeight="1"/>
    <row r="47" spans="2:5" ht="21.75" hidden="1" customHeight="1">
      <c r="B47" s="390" t="s">
        <v>286</v>
      </c>
      <c r="C47" s="391"/>
      <c r="D47" s="394" t="s">
        <v>287</v>
      </c>
      <c r="E47" s="395"/>
    </row>
    <row r="48" spans="2:5" ht="1.5" hidden="1" customHeight="1">
      <c r="B48" s="392"/>
      <c r="C48" s="393"/>
      <c r="D48" s="396"/>
      <c r="E48" s="397"/>
    </row>
    <row r="49" spans="2:5" ht="33.950000000000003" hidden="1" customHeight="1">
      <c r="B49" s="15" t="s">
        <v>216</v>
      </c>
      <c r="C49" s="386"/>
      <c r="D49" s="387"/>
      <c r="E49" s="16" t="s">
        <v>217</v>
      </c>
    </row>
    <row r="50" spans="2:5" ht="33.950000000000003" hidden="1" customHeight="1">
      <c r="B50" s="15" t="s">
        <v>224</v>
      </c>
      <c r="C50" s="388"/>
      <c r="D50" s="389"/>
      <c r="E50" s="16" t="s">
        <v>225</v>
      </c>
    </row>
    <row r="51" spans="2:5" ht="33.950000000000003" hidden="1" customHeight="1">
      <c r="B51" s="15" t="s">
        <v>222</v>
      </c>
      <c r="C51" s="382"/>
      <c r="D51" s="383"/>
      <c r="E51" s="16" t="s">
        <v>223</v>
      </c>
    </row>
    <row r="52" spans="2:5" ht="33.950000000000003" hidden="1" customHeight="1">
      <c r="B52" s="15" t="s">
        <v>288</v>
      </c>
      <c r="C52" s="382"/>
      <c r="D52" s="383"/>
      <c r="E52" s="16" t="s">
        <v>289</v>
      </c>
    </row>
    <row r="53" spans="2:5" ht="33.950000000000003" hidden="1" customHeight="1">
      <c r="B53" s="15" t="s">
        <v>234</v>
      </c>
      <c r="C53" s="382"/>
      <c r="D53" s="383"/>
      <c r="E53" s="16" t="s">
        <v>290</v>
      </c>
    </row>
    <row r="54" spans="2:5" ht="33.950000000000003" hidden="1" customHeight="1">
      <c r="B54" s="15" t="s">
        <v>236</v>
      </c>
      <c r="C54" s="382"/>
      <c r="D54" s="383"/>
      <c r="E54" s="16" t="s">
        <v>291</v>
      </c>
    </row>
    <row r="55" spans="2:5" ht="33.950000000000003" hidden="1" customHeight="1">
      <c r="B55" s="17" t="s">
        <v>226</v>
      </c>
      <c r="C55" s="382"/>
      <c r="D55" s="383"/>
      <c r="E55" s="18" t="s">
        <v>240</v>
      </c>
    </row>
    <row r="56" spans="2:5" ht="33.950000000000003" hidden="1" customHeight="1">
      <c r="B56" s="20" t="s">
        <v>292</v>
      </c>
      <c r="C56" s="384"/>
      <c r="D56" s="385"/>
      <c r="E56" s="19" t="s">
        <v>219</v>
      </c>
    </row>
    <row r="57" spans="2:5" ht="14.25" hidden="1" customHeight="1"/>
    <row r="58" spans="2:5" hidden="1">
      <c r="B58" s="390" t="s">
        <v>286</v>
      </c>
      <c r="C58" s="391"/>
      <c r="D58" s="394" t="s">
        <v>287</v>
      </c>
      <c r="E58" s="395"/>
    </row>
    <row r="59" spans="2:5" ht="15" hidden="1" customHeight="1">
      <c r="B59" s="392"/>
      <c r="C59" s="393"/>
      <c r="D59" s="396"/>
      <c r="E59" s="397"/>
    </row>
    <row r="60" spans="2:5" ht="33.950000000000003" hidden="1" customHeight="1">
      <c r="B60" s="15" t="s">
        <v>216</v>
      </c>
      <c r="C60" s="382"/>
      <c r="D60" s="383"/>
      <c r="E60" s="16" t="s">
        <v>217</v>
      </c>
    </row>
    <row r="61" spans="2:5" ht="33.950000000000003" hidden="1" customHeight="1">
      <c r="B61" s="15" t="s">
        <v>224</v>
      </c>
      <c r="C61" s="388"/>
      <c r="D61" s="389"/>
      <c r="E61" s="16" t="s">
        <v>225</v>
      </c>
    </row>
    <row r="62" spans="2:5" ht="33.950000000000003" hidden="1" customHeight="1">
      <c r="B62" s="15" t="s">
        <v>222</v>
      </c>
      <c r="C62" s="382"/>
      <c r="D62" s="383"/>
      <c r="E62" s="16" t="s">
        <v>223</v>
      </c>
    </row>
    <row r="63" spans="2:5" ht="33.950000000000003" hidden="1" customHeight="1">
      <c r="B63" s="15" t="s">
        <v>288</v>
      </c>
      <c r="C63" s="382"/>
      <c r="D63" s="383"/>
      <c r="E63" s="16" t="s">
        <v>289</v>
      </c>
    </row>
    <row r="64" spans="2:5" ht="33.950000000000003" hidden="1" customHeight="1">
      <c r="B64" s="15" t="s">
        <v>234</v>
      </c>
      <c r="C64" s="382"/>
      <c r="D64" s="383"/>
      <c r="E64" s="16" t="s">
        <v>290</v>
      </c>
    </row>
    <row r="65" spans="2:5" ht="33.950000000000003" hidden="1" customHeight="1">
      <c r="B65" s="15" t="s">
        <v>236</v>
      </c>
      <c r="C65" s="382"/>
      <c r="D65" s="383"/>
      <c r="E65" s="16" t="s">
        <v>291</v>
      </c>
    </row>
    <row r="66" spans="2:5" ht="33.950000000000003" hidden="1" customHeight="1">
      <c r="B66" s="17" t="s">
        <v>226</v>
      </c>
      <c r="C66" s="382"/>
      <c r="D66" s="383"/>
      <c r="E66" s="18" t="s">
        <v>240</v>
      </c>
    </row>
    <row r="67" spans="2:5" ht="33.950000000000003" hidden="1" customHeight="1">
      <c r="B67" s="20" t="s">
        <v>292</v>
      </c>
      <c r="C67" s="384"/>
      <c r="D67" s="385"/>
      <c r="E67" s="19" t="s">
        <v>219</v>
      </c>
    </row>
    <row r="68" spans="2:5" ht="15.75" hidden="1" customHeight="1"/>
    <row r="69" spans="2:5" ht="33.950000000000003" hidden="1" customHeight="1">
      <c r="B69" s="390" t="s">
        <v>286</v>
      </c>
      <c r="C69" s="391"/>
      <c r="D69" s="394" t="s">
        <v>287</v>
      </c>
      <c r="E69" s="395"/>
    </row>
    <row r="70" spans="2:5" ht="15" hidden="1" customHeight="1">
      <c r="B70" s="392"/>
      <c r="C70" s="393"/>
      <c r="D70" s="396"/>
      <c r="E70" s="397"/>
    </row>
    <row r="71" spans="2:5" ht="33.950000000000003" hidden="1" customHeight="1">
      <c r="B71" s="15" t="s">
        <v>216</v>
      </c>
      <c r="C71" s="386"/>
      <c r="D71" s="387"/>
      <c r="E71" s="16" t="s">
        <v>217</v>
      </c>
    </row>
    <row r="72" spans="2:5" ht="33.950000000000003" hidden="1" customHeight="1">
      <c r="B72" s="15" t="s">
        <v>224</v>
      </c>
      <c r="C72" s="388"/>
      <c r="D72" s="389"/>
      <c r="E72" s="16" t="s">
        <v>225</v>
      </c>
    </row>
    <row r="73" spans="2:5" ht="33.950000000000003" hidden="1" customHeight="1">
      <c r="B73" s="15" t="s">
        <v>222</v>
      </c>
      <c r="C73" s="382"/>
      <c r="D73" s="383"/>
      <c r="E73" s="16" t="s">
        <v>223</v>
      </c>
    </row>
    <row r="74" spans="2:5" ht="33.950000000000003" hidden="1" customHeight="1">
      <c r="B74" s="15" t="s">
        <v>288</v>
      </c>
      <c r="C74" s="382"/>
      <c r="D74" s="383"/>
      <c r="E74" s="16" t="s">
        <v>289</v>
      </c>
    </row>
    <row r="75" spans="2:5" ht="33.950000000000003" hidden="1" customHeight="1">
      <c r="B75" s="15" t="s">
        <v>234</v>
      </c>
      <c r="C75" s="382"/>
      <c r="D75" s="383"/>
      <c r="E75" s="16" t="s">
        <v>290</v>
      </c>
    </row>
    <row r="76" spans="2:5" ht="33.950000000000003" hidden="1" customHeight="1">
      <c r="B76" s="15" t="s">
        <v>236</v>
      </c>
      <c r="C76" s="382"/>
      <c r="D76" s="383"/>
      <c r="E76" s="16" t="s">
        <v>291</v>
      </c>
    </row>
    <row r="77" spans="2:5" ht="33.950000000000003" hidden="1" customHeight="1">
      <c r="B77" s="17" t="s">
        <v>226</v>
      </c>
      <c r="C77" s="382"/>
      <c r="D77" s="383"/>
      <c r="E77" s="18" t="s">
        <v>240</v>
      </c>
    </row>
    <row r="78" spans="2:5" ht="33.950000000000003" hidden="1" customHeight="1">
      <c r="B78" s="20" t="s">
        <v>292</v>
      </c>
      <c r="C78" s="384"/>
      <c r="D78" s="385"/>
      <c r="E78" s="19" t="s">
        <v>219</v>
      </c>
    </row>
    <row r="79" spans="2:5" ht="16.5" hidden="1" customHeight="1"/>
    <row r="80" spans="2:5" ht="33.950000000000003" hidden="1" customHeight="1">
      <c r="B80" s="390" t="s">
        <v>286</v>
      </c>
      <c r="C80" s="391"/>
      <c r="D80" s="394" t="s">
        <v>287</v>
      </c>
      <c r="E80" s="395"/>
    </row>
    <row r="81" spans="2:5" ht="15" hidden="1" customHeight="1">
      <c r="B81" s="392"/>
      <c r="C81" s="393"/>
      <c r="D81" s="396"/>
      <c r="E81" s="397"/>
    </row>
    <row r="82" spans="2:5" ht="33.950000000000003" hidden="1" customHeight="1">
      <c r="B82" s="15" t="s">
        <v>216</v>
      </c>
      <c r="C82" s="382"/>
      <c r="D82" s="383"/>
      <c r="E82" s="16" t="s">
        <v>217</v>
      </c>
    </row>
    <row r="83" spans="2:5" ht="33.950000000000003" hidden="1" customHeight="1">
      <c r="B83" s="15" t="s">
        <v>224</v>
      </c>
      <c r="C83" s="398"/>
      <c r="D83" s="399"/>
      <c r="E83" s="16" t="s">
        <v>225</v>
      </c>
    </row>
    <row r="84" spans="2:5" ht="33.950000000000003" hidden="1" customHeight="1">
      <c r="B84" s="15" t="s">
        <v>222</v>
      </c>
      <c r="C84" s="382"/>
      <c r="D84" s="383"/>
      <c r="E84" s="16" t="s">
        <v>223</v>
      </c>
    </row>
    <row r="85" spans="2:5" ht="33.950000000000003" hidden="1" customHeight="1">
      <c r="B85" s="15" t="s">
        <v>288</v>
      </c>
      <c r="C85" s="382"/>
      <c r="D85" s="383"/>
      <c r="E85" s="16" t="s">
        <v>289</v>
      </c>
    </row>
    <row r="86" spans="2:5" ht="33.950000000000003" hidden="1" customHeight="1">
      <c r="B86" s="15" t="s">
        <v>234</v>
      </c>
      <c r="C86" s="382"/>
      <c r="D86" s="383"/>
      <c r="E86" s="16" t="s">
        <v>290</v>
      </c>
    </row>
    <row r="87" spans="2:5" ht="33.950000000000003" hidden="1" customHeight="1">
      <c r="B87" s="15" t="s">
        <v>236</v>
      </c>
      <c r="C87" s="382"/>
      <c r="D87" s="383"/>
      <c r="E87" s="16" t="s">
        <v>291</v>
      </c>
    </row>
    <row r="88" spans="2:5" ht="33.950000000000003" hidden="1" customHeight="1">
      <c r="B88" s="17" t="s">
        <v>226</v>
      </c>
      <c r="C88" s="382"/>
      <c r="D88" s="383"/>
      <c r="E88" s="18" t="s">
        <v>240</v>
      </c>
    </row>
    <row r="89" spans="2:5" ht="33.950000000000003" hidden="1" customHeight="1">
      <c r="B89" s="20" t="s">
        <v>292</v>
      </c>
      <c r="C89" s="384"/>
      <c r="D89" s="385"/>
      <c r="E89" s="19" t="s">
        <v>219</v>
      </c>
    </row>
    <row r="90" spans="2:5" ht="14.25" hidden="1" customHeight="1"/>
    <row r="91" spans="2:5" ht="33.950000000000003" hidden="1" customHeight="1">
      <c r="B91" s="390" t="s">
        <v>286</v>
      </c>
      <c r="C91" s="391"/>
      <c r="D91" s="394" t="s">
        <v>287</v>
      </c>
      <c r="E91" s="395"/>
    </row>
    <row r="92" spans="2:5" ht="3.75" hidden="1" customHeight="1">
      <c r="B92" s="392"/>
      <c r="C92" s="393"/>
      <c r="D92" s="396"/>
      <c r="E92" s="397"/>
    </row>
    <row r="93" spans="2:5" ht="33.950000000000003" hidden="1" customHeight="1">
      <c r="B93" s="15" t="s">
        <v>216</v>
      </c>
      <c r="C93" s="386"/>
      <c r="D93" s="387"/>
      <c r="E93" s="16" t="s">
        <v>217</v>
      </c>
    </row>
    <row r="94" spans="2:5" ht="33.950000000000003" hidden="1" customHeight="1">
      <c r="B94" s="15" t="s">
        <v>224</v>
      </c>
      <c r="C94" s="388"/>
      <c r="D94" s="389"/>
      <c r="E94" s="16" t="s">
        <v>225</v>
      </c>
    </row>
    <row r="95" spans="2:5" ht="33.950000000000003" hidden="1" customHeight="1">
      <c r="B95" s="15" t="s">
        <v>222</v>
      </c>
      <c r="C95" s="382"/>
      <c r="D95" s="383"/>
      <c r="E95" s="16" t="s">
        <v>223</v>
      </c>
    </row>
    <row r="96" spans="2:5" ht="33.950000000000003" hidden="1" customHeight="1">
      <c r="B96" s="15" t="s">
        <v>288</v>
      </c>
      <c r="C96" s="382"/>
      <c r="D96" s="383"/>
      <c r="E96" s="16" t="s">
        <v>289</v>
      </c>
    </row>
    <row r="97" spans="2:5" ht="33.950000000000003" hidden="1" customHeight="1">
      <c r="B97" s="15" t="s">
        <v>234</v>
      </c>
      <c r="C97" s="382"/>
      <c r="D97" s="383"/>
      <c r="E97" s="16" t="s">
        <v>290</v>
      </c>
    </row>
    <row r="98" spans="2:5" ht="33.950000000000003" hidden="1" customHeight="1">
      <c r="B98" s="15" t="s">
        <v>236</v>
      </c>
      <c r="C98" s="382"/>
      <c r="D98" s="383"/>
      <c r="E98" s="16" t="s">
        <v>291</v>
      </c>
    </row>
    <row r="99" spans="2:5" ht="33.950000000000003" hidden="1" customHeight="1">
      <c r="B99" s="17" t="s">
        <v>226</v>
      </c>
      <c r="C99" s="382"/>
      <c r="D99" s="383"/>
      <c r="E99" s="18" t="s">
        <v>240</v>
      </c>
    </row>
    <row r="100" spans="2:5" ht="33.950000000000003" hidden="1" customHeight="1">
      <c r="B100" s="20" t="s">
        <v>292</v>
      </c>
      <c r="C100" s="384"/>
      <c r="D100" s="385"/>
      <c r="E100" s="19" t="s">
        <v>219</v>
      </c>
    </row>
    <row r="101" spans="2:5" ht="1.5" hidden="1" customHeight="1"/>
    <row r="102" spans="2:5" ht="33.950000000000003" hidden="1" customHeight="1">
      <c r="B102" s="390" t="s">
        <v>286</v>
      </c>
      <c r="C102" s="391"/>
      <c r="D102" s="394" t="s">
        <v>287</v>
      </c>
      <c r="E102" s="395"/>
    </row>
    <row r="103" spans="2:5" ht="0.75" hidden="1" customHeight="1">
      <c r="B103" s="392"/>
      <c r="C103" s="393"/>
      <c r="D103" s="396"/>
      <c r="E103" s="397"/>
    </row>
    <row r="104" spans="2:5" ht="33.950000000000003" hidden="1" customHeight="1">
      <c r="B104" s="15" t="s">
        <v>216</v>
      </c>
      <c r="C104" s="382"/>
      <c r="D104" s="383"/>
      <c r="E104" s="16" t="s">
        <v>217</v>
      </c>
    </row>
    <row r="105" spans="2:5" ht="33.950000000000003" hidden="1" customHeight="1">
      <c r="B105" s="15" t="s">
        <v>224</v>
      </c>
      <c r="C105" s="388"/>
      <c r="D105" s="389"/>
      <c r="E105" s="16" t="s">
        <v>225</v>
      </c>
    </row>
    <row r="106" spans="2:5" ht="33.950000000000003" hidden="1" customHeight="1">
      <c r="B106" s="15" t="s">
        <v>222</v>
      </c>
      <c r="C106" s="382"/>
      <c r="D106" s="383"/>
      <c r="E106" s="16" t="s">
        <v>223</v>
      </c>
    </row>
    <row r="107" spans="2:5" ht="33.950000000000003" hidden="1" customHeight="1">
      <c r="B107" s="15" t="s">
        <v>288</v>
      </c>
      <c r="C107" s="382"/>
      <c r="D107" s="383"/>
      <c r="E107" s="16" t="s">
        <v>289</v>
      </c>
    </row>
    <row r="108" spans="2:5" ht="33.950000000000003" hidden="1" customHeight="1">
      <c r="B108" s="15" t="s">
        <v>234</v>
      </c>
      <c r="C108" s="382"/>
      <c r="D108" s="383"/>
      <c r="E108" s="16" t="s">
        <v>290</v>
      </c>
    </row>
    <row r="109" spans="2:5" ht="33.950000000000003" hidden="1" customHeight="1">
      <c r="B109" s="15" t="s">
        <v>236</v>
      </c>
      <c r="C109" s="382"/>
      <c r="D109" s="383"/>
      <c r="E109" s="16" t="s">
        <v>291</v>
      </c>
    </row>
    <row r="110" spans="2:5" ht="33.950000000000003" hidden="1" customHeight="1">
      <c r="B110" s="17" t="s">
        <v>226</v>
      </c>
      <c r="C110" s="382"/>
      <c r="D110" s="383"/>
      <c r="E110" s="18" t="s">
        <v>240</v>
      </c>
    </row>
    <row r="111" spans="2:5" ht="33.950000000000003" hidden="1" customHeight="1">
      <c r="B111" s="20" t="s">
        <v>292</v>
      </c>
      <c r="C111" s="384"/>
      <c r="D111" s="385"/>
      <c r="E111" s="19" t="s">
        <v>219</v>
      </c>
    </row>
    <row r="112" spans="2:5" hidden="1"/>
    <row r="113" spans="2:5" ht="33.950000000000003" hidden="1" customHeight="1">
      <c r="B113" s="390" t="s">
        <v>286</v>
      </c>
      <c r="C113" s="391"/>
      <c r="D113" s="394" t="s">
        <v>287</v>
      </c>
      <c r="E113" s="395"/>
    </row>
    <row r="114" spans="2:5" ht="1.5" hidden="1" customHeight="1">
      <c r="B114" s="392"/>
      <c r="C114" s="393"/>
      <c r="D114" s="396"/>
      <c r="E114" s="397"/>
    </row>
    <row r="115" spans="2:5" ht="33.950000000000003" hidden="1" customHeight="1">
      <c r="B115" s="15" t="s">
        <v>216</v>
      </c>
      <c r="C115" s="386"/>
      <c r="D115" s="387"/>
      <c r="E115" s="16" t="s">
        <v>217</v>
      </c>
    </row>
    <row r="116" spans="2:5" ht="33.950000000000003" hidden="1" customHeight="1">
      <c r="B116" s="15" t="s">
        <v>224</v>
      </c>
      <c r="C116" s="388"/>
      <c r="D116" s="389"/>
      <c r="E116" s="16" t="s">
        <v>225</v>
      </c>
    </row>
    <row r="117" spans="2:5" ht="33.950000000000003" hidden="1" customHeight="1">
      <c r="B117" s="15" t="s">
        <v>222</v>
      </c>
      <c r="C117" s="382"/>
      <c r="D117" s="383"/>
      <c r="E117" s="16" t="s">
        <v>223</v>
      </c>
    </row>
    <row r="118" spans="2:5" ht="33.950000000000003" hidden="1" customHeight="1">
      <c r="B118" s="15" t="s">
        <v>288</v>
      </c>
      <c r="C118" s="382"/>
      <c r="D118" s="383"/>
      <c r="E118" s="16" t="s">
        <v>289</v>
      </c>
    </row>
    <row r="119" spans="2:5" ht="33.950000000000003" hidden="1" customHeight="1">
      <c r="B119" s="15" t="s">
        <v>234</v>
      </c>
      <c r="C119" s="382"/>
      <c r="D119" s="383"/>
      <c r="E119" s="16" t="s">
        <v>290</v>
      </c>
    </row>
    <row r="120" spans="2:5" ht="33.950000000000003" hidden="1" customHeight="1">
      <c r="B120" s="15" t="s">
        <v>236</v>
      </c>
      <c r="C120" s="382"/>
      <c r="D120" s="383"/>
      <c r="E120" s="16" t="s">
        <v>291</v>
      </c>
    </row>
    <row r="121" spans="2:5" ht="33.950000000000003" hidden="1" customHeight="1">
      <c r="B121" s="17" t="s">
        <v>226</v>
      </c>
      <c r="C121" s="382"/>
      <c r="D121" s="383"/>
      <c r="E121" s="18" t="s">
        <v>240</v>
      </c>
    </row>
    <row r="122" spans="2:5" ht="33.950000000000003" hidden="1" customHeight="1">
      <c r="B122" s="20" t="s">
        <v>292</v>
      </c>
      <c r="C122" s="384"/>
      <c r="D122" s="385"/>
      <c r="E122" s="19" t="s">
        <v>219</v>
      </c>
    </row>
    <row r="123" spans="2:5" hidden="1"/>
    <row r="124" spans="2:5" ht="33.950000000000003" hidden="1" customHeight="1">
      <c r="B124" s="390" t="s">
        <v>286</v>
      </c>
      <c r="C124" s="391"/>
      <c r="D124" s="394" t="s">
        <v>287</v>
      </c>
      <c r="E124" s="395"/>
    </row>
    <row r="125" spans="2:5" ht="3.75" hidden="1" customHeight="1">
      <c r="B125" s="392"/>
      <c r="C125" s="393"/>
      <c r="D125" s="396"/>
      <c r="E125" s="397"/>
    </row>
    <row r="126" spans="2:5" ht="33.950000000000003" hidden="1" customHeight="1">
      <c r="B126" s="15" t="s">
        <v>216</v>
      </c>
      <c r="C126" s="386"/>
      <c r="D126" s="387"/>
      <c r="E126" s="16" t="s">
        <v>217</v>
      </c>
    </row>
    <row r="127" spans="2:5" ht="33.950000000000003" hidden="1" customHeight="1">
      <c r="B127" s="15" t="s">
        <v>224</v>
      </c>
      <c r="C127" s="388"/>
      <c r="D127" s="389"/>
      <c r="E127" s="16" t="s">
        <v>225</v>
      </c>
    </row>
    <row r="128" spans="2:5" ht="33.950000000000003" hidden="1" customHeight="1">
      <c r="B128" s="15" t="s">
        <v>222</v>
      </c>
      <c r="C128" s="382"/>
      <c r="D128" s="383"/>
      <c r="E128" s="16" t="s">
        <v>223</v>
      </c>
    </row>
    <row r="129" spans="2:5" ht="33.950000000000003" hidden="1" customHeight="1">
      <c r="B129" s="15" t="s">
        <v>288</v>
      </c>
      <c r="C129" s="382"/>
      <c r="D129" s="383"/>
      <c r="E129" s="16" t="s">
        <v>289</v>
      </c>
    </row>
    <row r="130" spans="2:5" ht="33.950000000000003" hidden="1" customHeight="1">
      <c r="B130" s="15" t="s">
        <v>234</v>
      </c>
      <c r="C130" s="382"/>
      <c r="D130" s="383"/>
      <c r="E130" s="16" t="s">
        <v>290</v>
      </c>
    </row>
    <row r="131" spans="2:5" ht="33.950000000000003" hidden="1" customHeight="1">
      <c r="B131" s="15" t="s">
        <v>236</v>
      </c>
      <c r="C131" s="382"/>
      <c r="D131" s="383"/>
      <c r="E131" s="16" t="s">
        <v>291</v>
      </c>
    </row>
    <row r="132" spans="2:5" ht="33.950000000000003" hidden="1" customHeight="1">
      <c r="B132" s="17" t="s">
        <v>226</v>
      </c>
      <c r="C132" s="382"/>
      <c r="D132" s="383"/>
      <c r="E132" s="18" t="s">
        <v>240</v>
      </c>
    </row>
    <row r="133" spans="2:5" ht="33.950000000000003" hidden="1" customHeight="1">
      <c r="B133" s="20" t="s">
        <v>292</v>
      </c>
      <c r="C133" s="384"/>
      <c r="D133" s="385"/>
      <c r="E133" s="19" t="s">
        <v>219</v>
      </c>
    </row>
    <row r="134" spans="2:5" hidden="1"/>
    <row r="135" spans="2:5" ht="33.950000000000003" hidden="1" customHeight="1">
      <c r="B135" s="390" t="s">
        <v>286</v>
      </c>
      <c r="C135" s="391"/>
      <c r="D135" s="394" t="s">
        <v>287</v>
      </c>
      <c r="E135" s="395"/>
    </row>
    <row r="136" spans="2:5" ht="6" hidden="1" customHeight="1">
      <c r="B136" s="392"/>
      <c r="C136" s="393"/>
      <c r="D136" s="396"/>
      <c r="E136" s="397"/>
    </row>
    <row r="137" spans="2:5" ht="33.950000000000003" hidden="1" customHeight="1">
      <c r="B137" s="15" t="s">
        <v>216</v>
      </c>
      <c r="C137" s="386"/>
      <c r="D137" s="387"/>
      <c r="E137" s="16" t="s">
        <v>217</v>
      </c>
    </row>
    <row r="138" spans="2:5" ht="33.950000000000003" hidden="1" customHeight="1">
      <c r="B138" s="15" t="s">
        <v>224</v>
      </c>
      <c r="C138" s="388"/>
      <c r="D138" s="389"/>
      <c r="E138" s="16" t="s">
        <v>225</v>
      </c>
    </row>
    <row r="139" spans="2:5" ht="33.950000000000003" hidden="1" customHeight="1">
      <c r="B139" s="15" t="s">
        <v>222</v>
      </c>
      <c r="C139" s="382"/>
      <c r="D139" s="383"/>
      <c r="E139" s="16" t="s">
        <v>223</v>
      </c>
    </row>
    <row r="140" spans="2:5" ht="33.950000000000003" hidden="1" customHeight="1">
      <c r="B140" s="15" t="s">
        <v>288</v>
      </c>
      <c r="C140" s="382"/>
      <c r="D140" s="383"/>
      <c r="E140" s="16" t="s">
        <v>289</v>
      </c>
    </row>
    <row r="141" spans="2:5" ht="33.950000000000003" hidden="1" customHeight="1">
      <c r="B141" s="15" t="s">
        <v>234</v>
      </c>
      <c r="C141" s="382"/>
      <c r="D141" s="383"/>
      <c r="E141" s="16" t="s">
        <v>290</v>
      </c>
    </row>
    <row r="142" spans="2:5" ht="33.950000000000003" hidden="1" customHeight="1">
      <c r="B142" s="15" t="s">
        <v>236</v>
      </c>
      <c r="C142" s="382"/>
      <c r="D142" s="383"/>
      <c r="E142" s="16" t="s">
        <v>291</v>
      </c>
    </row>
    <row r="143" spans="2:5" ht="33.950000000000003" hidden="1" customHeight="1">
      <c r="B143" s="17" t="s">
        <v>226</v>
      </c>
      <c r="C143" s="382"/>
      <c r="D143" s="383"/>
      <c r="E143" s="18" t="s">
        <v>240</v>
      </c>
    </row>
    <row r="144" spans="2:5" ht="33.950000000000003" hidden="1" customHeight="1">
      <c r="B144" s="20" t="s">
        <v>292</v>
      </c>
      <c r="C144" s="384"/>
      <c r="D144" s="385"/>
      <c r="E144" s="19" t="s">
        <v>219</v>
      </c>
    </row>
    <row r="145" spans="2:5" hidden="1"/>
    <row r="146" spans="2:5" ht="32.25" hidden="1" customHeight="1">
      <c r="B146" s="390" t="s">
        <v>286</v>
      </c>
      <c r="C146" s="391"/>
      <c r="D146" s="394" t="s">
        <v>287</v>
      </c>
      <c r="E146" s="395"/>
    </row>
    <row r="147" spans="2:5" ht="6.75" hidden="1" customHeight="1">
      <c r="B147" s="392"/>
      <c r="C147" s="393"/>
      <c r="D147" s="396"/>
      <c r="E147" s="397"/>
    </row>
    <row r="148" spans="2:5" ht="33.950000000000003" hidden="1" customHeight="1">
      <c r="B148" s="15" t="s">
        <v>216</v>
      </c>
      <c r="C148" s="386"/>
      <c r="D148" s="387"/>
      <c r="E148" s="16" t="s">
        <v>217</v>
      </c>
    </row>
    <row r="149" spans="2:5" ht="33.950000000000003" hidden="1" customHeight="1">
      <c r="B149" s="15" t="s">
        <v>224</v>
      </c>
      <c r="C149" s="388"/>
      <c r="D149" s="389"/>
      <c r="E149" s="16" t="s">
        <v>225</v>
      </c>
    </row>
    <row r="150" spans="2:5" ht="33.950000000000003" hidden="1" customHeight="1">
      <c r="B150" s="15" t="s">
        <v>222</v>
      </c>
      <c r="C150" s="382"/>
      <c r="D150" s="383"/>
      <c r="E150" s="16" t="s">
        <v>223</v>
      </c>
    </row>
    <row r="151" spans="2:5" ht="33.950000000000003" hidden="1" customHeight="1">
      <c r="B151" s="15" t="s">
        <v>288</v>
      </c>
      <c r="C151" s="382"/>
      <c r="D151" s="383"/>
      <c r="E151" s="16" t="s">
        <v>289</v>
      </c>
    </row>
    <row r="152" spans="2:5" ht="33.950000000000003" hidden="1" customHeight="1">
      <c r="B152" s="15" t="s">
        <v>234</v>
      </c>
      <c r="C152" s="382"/>
      <c r="D152" s="383"/>
      <c r="E152" s="16" t="s">
        <v>290</v>
      </c>
    </row>
    <row r="153" spans="2:5" ht="33.950000000000003" hidden="1" customHeight="1">
      <c r="B153" s="15" t="s">
        <v>236</v>
      </c>
      <c r="C153" s="382"/>
      <c r="D153" s="383"/>
      <c r="E153" s="16" t="s">
        <v>291</v>
      </c>
    </row>
    <row r="154" spans="2:5" ht="33.950000000000003" hidden="1" customHeight="1">
      <c r="B154" s="17" t="s">
        <v>226</v>
      </c>
      <c r="C154" s="382"/>
      <c r="D154" s="383"/>
      <c r="E154" s="18" t="s">
        <v>240</v>
      </c>
    </row>
    <row r="155" spans="2:5" ht="33.950000000000003" hidden="1" customHeight="1">
      <c r="B155" s="20" t="s">
        <v>292</v>
      </c>
      <c r="C155" s="384"/>
      <c r="D155" s="385"/>
      <c r="E155" s="19" t="s">
        <v>219</v>
      </c>
    </row>
    <row r="156" spans="2:5" hidden="1"/>
    <row r="157" spans="2:5" ht="33.950000000000003" hidden="1" customHeight="1">
      <c r="B157" s="390" t="s">
        <v>286</v>
      </c>
      <c r="C157" s="391"/>
      <c r="D157" s="394" t="s">
        <v>287</v>
      </c>
      <c r="E157" s="395"/>
    </row>
    <row r="158" spans="2:5" ht="9" hidden="1" customHeight="1">
      <c r="B158" s="392"/>
      <c r="C158" s="393"/>
      <c r="D158" s="396"/>
      <c r="E158" s="397"/>
    </row>
    <row r="159" spans="2:5" ht="33.950000000000003" hidden="1" customHeight="1">
      <c r="B159" s="15" t="s">
        <v>216</v>
      </c>
      <c r="C159" s="386"/>
      <c r="D159" s="387"/>
      <c r="E159" s="16" t="s">
        <v>217</v>
      </c>
    </row>
    <row r="160" spans="2:5" ht="33.950000000000003" hidden="1" customHeight="1">
      <c r="B160" s="15" t="s">
        <v>224</v>
      </c>
      <c r="C160" s="388"/>
      <c r="D160" s="389"/>
      <c r="E160" s="16" t="s">
        <v>225</v>
      </c>
    </row>
    <row r="161" spans="2:5" ht="33.950000000000003" hidden="1" customHeight="1">
      <c r="B161" s="15" t="s">
        <v>222</v>
      </c>
      <c r="C161" s="382"/>
      <c r="D161" s="383"/>
      <c r="E161" s="16" t="s">
        <v>223</v>
      </c>
    </row>
    <row r="162" spans="2:5" ht="33.950000000000003" hidden="1" customHeight="1">
      <c r="B162" s="15" t="s">
        <v>288</v>
      </c>
      <c r="C162" s="382"/>
      <c r="D162" s="383"/>
      <c r="E162" s="16" t="s">
        <v>289</v>
      </c>
    </row>
    <row r="163" spans="2:5" ht="33.950000000000003" hidden="1" customHeight="1">
      <c r="B163" s="15" t="s">
        <v>234</v>
      </c>
      <c r="C163" s="382"/>
      <c r="D163" s="383"/>
      <c r="E163" s="16" t="s">
        <v>290</v>
      </c>
    </row>
    <row r="164" spans="2:5" ht="33.950000000000003" hidden="1" customHeight="1">
      <c r="B164" s="15" t="s">
        <v>236</v>
      </c>
      <c r="C164" s="382"/>
      <c r="D164" s="383"/>
      <c r="E164" s="16" t="s">
        <v>291</v>
      </c>
    </row>
    <row r="165" spans="2:5" ht="33.950000000000003" hidden="1" customHeight="1">
      <c r="B165" s="17" t="s">
        <v>226</v>
      </c>
      <c r="C165" s="382"/>
      <c r="D165" s="383"/>
      <c r="E165" s="18" t="s">
        <v>240</v>
      </c>
    </row>
    <row r="166" spans="2:5" ht="33.950000000000003" hidden="1" customHeight="1">
      <c r="B166" s="20" t="s">
        <v>292</v>
      </c>
      <c r="C166" s="384"/>
      <c r="D166" s="385"/>
      <c r="E166" s="19" t="s">
        <v>219</v>
      </c>
    </row>
    <row r="167" spans="2:5" hidden="1"/>
    <row r="168" spans="2:5" ht="33.950000000000003" hidden="1" customHeight="1">
      <c r="B168" s="390" t="s">
        <v>286</v>
      </c>
      <c r="C168" s="391"/>
      <c r="D168" s="394" t="s">
        <v>287</v>
      </c>
      <c r="E168" s="395"/>
    </row>
    <row r="169" spans="2:5" hidden="1">
      <c r="B169" s="392"/>
      <c r="C169" s="393"/>
      <c r="D169" s="396"/>
      <c r="E169" s="397"/>
    </row>
    <row r="170" spans="2:5" ht="33.950000000000003" hidden="1" customHeight="1">
      <c r="B170" s="15" t="s">
        <v>216</v>
      </c>
      <c r="C170" s="386"/>
      <c r="D170" s="387"/>
      <c r="E170" s="16" t="s">
        <v>217</v>
      </c>
    </row>
    <row r="171" spans="2:5" ht="33.950000000000003" hidden="1" customHeight="1">
      <c r="B171" s="15" t="s">
        <v>224</v>
      </c>
      <c r="C171" s="388"/>
      <c r="D171" s="389"/>
      <c r="E171" s="16" t="s">
        <v>225</v>
      </c>
    </row>
    <row r="172" spans="2:5" ht="33.950000000000003" hidden="1" customHeight="1">
      <c r="B172" s="15" t="s">
        <v>222</v>
      </c>
      <c r="C172" s="382"/>
      <c r="D172" s="383"/>
      <c r="E172" s="16" t="s">
        <v>223</v>
      </c>
    </row>
    <row r="173" spans="2:5" ht="33.950000000000003" hidden="1" customHeight="1">
      <c r="B173" s="15" t="s">
        <v>288</v>
      </c>
      <c r="C173" s="382"/>
      <c r="D173" s="383"/>
      <c r="E173" s="16" t="s">
        <v>289</v>
      </c>
    </row>
    <row r="174" spans="2:5" ht="33.950000000000003" hidden="1" customHeight="1">
      <c r="B174" s="15" t="s">
        <v>234</v>
      </c>
      <c r="C174" s="382"/>
      <c r="D174" s="383"/>
      <c r="E174" s="16" t="s">
        <v>290</v>
      </c>
    </row>
    <row r="175" spans="2:5" ht="33.950000000000003" hidden="1" customHeight="1">
      <c r="B175" s="15" t="s">
        <v>236</v>
      </c>
      <c r="C175" s="382"/>
      <c r="D175" s="383"/>
      <c r="E175" s="16" t="s">
        <v>291</v>
      </c>
    </row>
    <row r="176" spans="2:5" ht="33.950000000000003" hidden="1" customHeight="1">
      <c r="B176" s="17" t="s">
        <v>226</v>
      </c>
      <c r="C176" s="382"/>
      <c r="D176" s="383"/>
      <c r="E176" s="18" t="s">
        <v>240</v>
      </c>
    </row>
    <row r="177" spans="2:5" ht="33.950000000000003" hidden="1" customHeight="1">
      <c r="B177" s="20" t="s">
        <v>292</v>
      </c>
      <c r="C177" s="384"/>
      <c r="D177" s="385"/>
      <c r="E177" s="19" t="s">
        <v>219</v>
      </c>
    </row>
    <row r="178" spans="2:5" hidden="1"/>
    <row r="179" spans="2:5" ht="33.950000000000003" hidden="1" customHeight="1">
      <c r="B179" s="390" t="s">
        <v>286</v>
      </c>
      <c r="C179" s="391"/>
      <c r="D179" s="394" t="s">
        <v>287</v>
      </c>
      <c r="E179" s="395"/>
    </row>
    <row r="180" spans="2:5" hidden="1">
      <c r="B180" s="392"/>
      <c r="C180" s="393"/>
      <c r="D180" s="396"/>
      <c r="E180" s="397"/>
    </row>
    <row r="181" spans="2:5" ht="33.950000000000003" hidden="1" customHeight="1">
      <c r="B181" s="15" t="s">
        <v>216</v>
      </c>
      <c r="C181" s="386"/>
      <c r="D181" s="387"/>
      <c r="E181" s="16" t="s">
        <v>217</v>
      </c>
    </row>
    <row r="182" spans="2:5" ht="33.950000000000003" hidden="1" customHeight="1">
      <c r="B182" s="15" t="s">
        <v>224</v>
      </c>
      <c r="C182" s="388"/>
      <c r="D182" s="389"/>
      <c r="E182" s="16" t="s">
        <v>225</v>
      </c>
    </row>
    <row r="183" spans="2:5" ht="33.950000000000003" hidden="1" customHeight="1">
      <c r="B183" s="15" t="s">
        <v>222</v>
      </c>
      <c r="C183" s="382"/>
      <c r="D183" s="383"/>
      <c r="E183" s="16" t="s">
        <v>223</v>
      </c>
    </row>
    <row r="184" spans="2:5" ht="33.950000000000003" hidden="1" customHeight="1">
      <c r="B184" s="15" t="s">
        <v>288</v>
      </c>
      <c r="C184" s="382"/>
      <c r="D184" s="383"/>
      <c r="E184" s="16" t="s">
        <v>289</v>
      </c>
    </row>
    <row r="185" spans="2:5" ht="33.950000000000003" hidden="1" customHeight="1">
      <c r="B185" s="15" t="s">
        <v>234</v>
      </c>
      <c r="C185" s="382"/>
      <c r="D185" s="383"/>
      <c r="E185" s="16" t="s">
        <v>290</v>
      </c>
    </row>
    <row r="186" spans="2:5" ht="33.950000000000003" hidden="1" customHeight="1">
      <c r="B186" s="15" t="s">
        <v>236</v>
      </c>
      <c r="C186" s="382"/>
      <c r="D186" s="383"/>
      <c r="E186" s="16" t="s">
        <v>291</v>
      </c>
    </row>
    <row r="187" spans="2:5" ht="33.950000000000003" hidden="1" customHeight="1">
      <c r="B187" s="17" t="s">
        <v>226</v>
      </c>
      <c r="C187" s="382"/>
      <c r="D187" s="383"/>
      <c r="E187" s="18" t="s">
        <v>240</v>
      </c>
    </row>
    <row r="188" spans="2:5" ht="33.950000000000003" hidden="1" customHeight="1">
      <c r="B188" s="20" t="s">
        <v>292</v>
      </c>
      <c r="C188" s="384"/>
      <c r="D188" s="385"/>
      <c r="E188" s="19" t="s">
        <v>219</v>
      </c>
    </row>
    <row r="189" spans="2:5" hidden="1"/>
    <row r="190" spans="2:5" ht="33.950000000000003" hidden="1" customHeight="1">
      <c r="B190" s="390" t="s">
        <v>286</v>
      </c>
      <c r="C190" s="391"/>
      <c r="D190" s="394" t="s">
        <v>287</v>
      </c>
      <c r="E190" s="395"/>
    </row>
    <row r="191" spans="2:5" hidden="1">
      <c r="B191" s="392"/>
      <c r="C191" s="393"/>
      <c r="D191" s="396"/>
      <c r="E191" s="397"/>
    </row>
    <row r="192" spans="2:5" ht="33.950000000000003" hidden="1" customHeight="1">
      <c r="B192" s="15" t="s">
        <v>216</v>
      </c>
      <c r="C192" s="386"/>
      <c r="D192" s="387"/>
      <c r="E192" s="16" t="s">
        <v>217</v>
      </c>
    </row>
    <row r="193" spans="2:5" ht="33.950000000000003" hidden="1" customHeight="1">
      <c r="B193" s="15" t="s">
        <v>224</v>
      </c>
      <c r="C193" s="388"/>
      <c r="D193" s="389"/>
      <c r="E193" s="16" t="s">
        <v>225</v>
      </c>
    </row>
    <row r="194" spans="2:5" ht="33.950000000000003" hidden="1" customHeight="1">
      <c r="B194" s="15" t="s">
        <v>222</v>
      </c>
      <c r="C194" s="382"/>
      <c r="D194" s="383"/>
      <c r="E194" s="16" t="s">
        <v>223</v>
      </c>
    </row>
    <row r="195" spans="2:5" ht="33.950000000000003" hidden="1" customHeight="1">
      <c r="B195" s="15" t="s">
        <v>288</v>
      </c>
      <c r="C195" s="382"/>
      <c r="D195" s="383"/>
      <c r="E195" s="16" t="s">
        <v>289</v>
      </c>
    </row>
    <row r="196" spans="2:5" ht="33.950000000000003" hidden="1" customHeight="1">
      <c r="B196" s="15" t="s">
        <v>234</v>
      </c>
      <c r="C196" s="382"/>
      <c r="D196" s="383"/>
      <c r="E196" s="16" t="s">
        <v>290</v>
      </c>
    </row>
    <row r="197" spans="2:5" ht="33.950000000000003" hidden="1" customHeight="1">
      <c r="B197" s="15" t="s">
        <v>236</v>
      </c>
      <c r="C197" s="382"/>
      <c r="D197" s="383"/>
      <c r="E197" s="16" t="s">
        <v>291</v>
      </c>
    </row>
    <row r="198" spans="2:5" ht="33.950000000000003" hidden="1" customHeight="1">
      <c r="B198" s="17" t="s">
        <v>226</v>
      </c>
      <c r="C198" s="382"/>
      <c r="D198" s="383"/>
      <c r="E198" s="18" t="s">
        <v>240</v>
      </c>
    </row>
    <row r="199" spans="2:5" ht="33.950000000000003" hidden="1" customHeight="1">
      <c r="B199" s="20" t="s">
        <v>292</v>
      </c>
      <c r="C199" s="384"/>
      <c r="D199" s="385"/>
      <c r="E199" s="19" t="s">
        <v>219</v>
      </c>
    </row>
    <row r="200" spans="2:5" hidden="1"/>
    <row r="201" spans="2:5" hidden="1">
      <c r="B201" s="390" t="s">
        <v>286</v>
      </c>
      <c r="C201" s="391"/>
      <c r="D201" s="394" t="s">
        <v>287</v>
      </c>
      <c r="E201" s="395"/>
    </row>
    <row r="202" spans="2:5" hidden="1">
      <c r="B202" s="392"/>
      <c r="C202" s="393"/>
      <c r="D202" s="396"/>
      <c r="E202" s="397"/>
    </row>
    <row r="203" spans="2:5" ht="33.950000000000003" hidden="1" customHeight="1">
      <c r="B203" s="15" t="s">
        <v>216</v>
      </c>
      <c r="C203" s="386"/>
      <c r="D203" s="387"/>
      <c r="E203" s="16" t="s">
        <v>217</v>
      </c>
    </row>
    <row r="204" spans="2:5" ht="33.950000000000003" hidden="1" customHeight="1">
      <c r="B204" s="15" t="s">
        <v>224</v>
      </c>
      <c r="C204" s="388"/>
      <c r="D204" s="389"/>
      <c r="E204" s="16" t="s">
        <v>225</v>
      </c>
    </row>
    <row r="205" spans="2:5" ht="33.950000000000003" hidden="1" customHeight="1">
      <c r="B205" s="15" t="s">
        <v>222</v>
      </c>
      <c r="C205" s="382"/>
      <c r="D205" s="383"/>
      <c r="E205" s="16" t="s">
        <v>223</v>
      </c>
    </row>
    <row r="206" spans="2:5" ht="33.950000000000003" hidden="1" customHeight="1">
      <c r="B206" s="15" t="s">
        <v>288</v>
      </c>
      <c r="C206" s="382"/>
      <c r="D206" s="383"/>
      <c r="E206" s="16" t="s">
        <v>289</v>
      </c>
    </row>
    <row r="207" spans="2:5" ht="33.950000000000003" hidden="1" customHeight="1">
      <c r="B207" s="15" t="s">
        <v>234</v>
      </c>
      <c r="C207" s="382"/>
      <c r="D207" s="383"/>
      <c r="E207" s="16" t="s">
        <v>290</v>
      </c>
    </row>
    <row r="208" spans="2:5" ht="33.950000000000003" hidden="1" customHeight="1">
      <c r="B208" s="15" t="s">
        <v>236</v>
      </c>
      <c r="C208" s="382"/>
      <c r="D208" s="383"/>
      <c r="E208" s="16" t="s">
        <v>291</v>
      </c>
    </row>
    <row r="209" spans="2:5" ht="33.950000000000003" hidden="1" customHeight="1">
      <c r="B209" s="17" t="s">
        <v>226</v>
      </c>
      <c r="C209" s="382"/>
      <c r="D209" s="383"/>
      <c r="E209" s="18" t="s">
        <v>240</v>
      </c>
    </row>
    <row r="210" spans="2:5" ht="33.950000000000003" hidden="1" customHeight="1">
      <c r="B210" s="20" t="s">
        <v>292</v>
      </c>
      <c r="C210" s="384"/>
      <c r="D210" s="385"/>
      <c r="E210" s="19" t="s">
        <v>219</v>
      </c>
    </row>
    <row r="211" spans="2:5" hidden="1"/>
    <row r="212" spans="2:5" hidden="1">
      <c r="B212" s="390" t="s">
        <v>286</v>
      </c>
      <c r="C212" s="391"/>
      <c r="D212" s="394" t="s">
        <v>287</v>
      </c>
      <c r="E212" s="395"/>
    </row>
    <row r="213" spans="2:5" hidden="1">
      <c r="B213" s="392"/>
      <c r="C213" s="393"/>
      <c r="D213" s="396"/>
      <c r="E213" s="397"/>
    </row>
    <row r="214" spans="2:5" ht="33.950000000000003" hidden="1" customHeight="1">
      <c r="B214" s="15" t="s">
        <v>216</v>
      </c>
      <c r="C214" s="386"/>
      <c r="D214" s="387"/>
      <c r="E214" s="16" t="s">
        <v>217</v>
      </c>
    </row>
    <row r="215" spans="2:5" ht="33.950000000000003" hidden="1" customHeight="1">
      <c r="B215" s="15" t="s">
        <v>224</v>
      </c>
      <c r="C215" s="388"/>
      <c r="D215" s="389"/>
      <c r="E215" s="16" t="s">
        <v>225</v>
      </c>
    </row>
    <row r="216" spans="2:5" ht="33.950000000000003" hidden="1" customHeight="1">
      <c r="B216" s="15" t="s">
        <v>222</v>
      </c>
      <c r="C216" s="382"/>
      <c r="D216" s="383"/>
      <c r="E216" s="16" t="s">
        <v>223</v>
      </c>
    </row>
    <row r="217" spans="2:5" ht="33.950000000000003" hidden="1" customHeight="1">
      <c r="B217" s="15" t="s">
        <v>288</v>
      </c>
      <c r="C217" s="382"/>
      <c r="D217" s="383"/>
      <c r="E217" s="16" t="s">
        <v>289</v>
      </c>
    </row>
    <row r="218" spans="2:5" ht="33.950000000000003" hidden="1" customHeight="1">
      <c r="B218" s="15" t="s">
        <v>234</v>
      </c>
      <c r="C218" s="382"/>
      <c r="D218" s="383"/>
      <c r="E218" s="16" t="s">
        <v>290</v>
      </c>
    </row>
    <row r="219" spans="2:5" ht="33.950000000000003" hidden="1" customHeight="1">
      <c r="B219" s="15" t="s">
        <v>236</v>
      </c>
      <c r="C219" s="382"/>
      <c r="D219" s="383"/>
      <c r="E219" s="16" t="s">
        <v>291</v>
      </c>
    </row>
    <row r="220" spans="2:5" ht="33.950000000000003" hidden="1" customHeight="1">
      <c r="B220" s="17" t="s">
        <v>226</v>
      </c>
      <c r="C220" s="382"/>
      <c r="D220" s="383"/>
      <c r="E220" s="18" t="s">
        <v>240</v>
      </c>
    </row>
    <row r="221" spans="2:5" ht="31.5" hidden="1" customHeight="1">
      <c r="B221" s="20" t="s">
        <v>292</v>
      </c>
      <c r="C221" s="384"/>
      <c r="D221" s="385"/>
      <c r="E221" s="19" t="s">
        <v>219</v>
      </c>
    </row>
    <row r="222" spans="2:5" hidden="1"/>
    <row r="223" spans="2:5" ht="12" hidden="1" customHeight="1"/>
    <row r="224" spans="2:5" ht="12.75" hidden="1" customHeight="1"/>
  </sheetData>
  <sheetProtection algorithmName="SHA-512" hashValue="Uz1ae+NofMM4MfNekmaTX1sqVe+FyA3lr+KDUwpFRdfmNx38sTBwZkXYFZKL2AihCRTVQ8ZAUlra773l2xKMNw==" saltValue="vBsnnDhgKagbr0dTXKysqA==" spinCount="100000" sheet="1" formatCells="0" formatColumns="0" formatRows="0"/>
  <mergeCells count="203">
    <mergeCell ref="C8:D8"/>
    <mergeCell ref="C9:D9"/>
    <mergeCell ref="C10:D10"/>
    <mergeCell ref="C11:D11"/>
    <mergeCell ref="C12:D12"/>
    <mergeCell ref="C13:D13"/>
    <mergeCell ref="B2:C3"/>
    <mergeCell ref="D2:E3"/>
    <mergeCell ref="C4:D4"/>
    <mergeCell ref="C5:D5"/>
    <mergeCell ref="C6:D6"/>
    <mergeCell ref="C7:D7"/>
    <mergeCell ref="C20:D20"/>
    <mergeCell ref="C21:D21"/>
    <mergeCell ref="C22:D22"/>
    <mergeCell ref="G22:H22"/>
    <mergeCell ref="C23:D23"/>
    <mergeCell ref="B25:C26"/>
    <mergeCell ref="D25:E26"/>
    <mergeCell ref="B14:C15"/>
    <mergeCell ref="D14:E15"/>
    <mergeCell ref="C16:D16"/>
    <mergeCell ref="C17:D17"/>
    <mergeCell ref="C18:D18"/>
    <mergeCell ref="C19:D19"/>
    <mergeCell ref="C33:D33"/>
    <mergeCell ref="C34:D34"/>
    <mergeCell ref="B36:C37"/>
    <mergeCell ref="D36:E37"/>
    <mergeCell ref="C38:D38"/>
    <mergeCell ref="C39:D39"/>
    <mergeCell ref="C27:D27"/>
    <mergeCell ref="C28:D28"/>
    <mergeCell ref="C29:D29"/>
    <mergeCell ref="C30:D30"/>
    <mergeCell ref="C31:D31"/>
    <mergeCell ref="C32:D32"/>
    <mergeCell ref="B47:C48"/>
    <mergeCell ref="D47:E48"/>
    <mergeCell ref="C49:D49"/>
    <mergeCell ref="C50:D50"/>
    <mergeCell ref="C51:D51"/>
    <mergeCell ref="C52:D52"/>
    <mergeCell ref="C40:D40"/>
    <mergeCell ref="C41:D41"/>
    <mergeCell ref="C42:D42"/>
    <mergeCell ref="C43:D43"/>
    <mergeCell ref="C44:D44"/>
    <mergeCell ref="C45:D45"/>
    <mergeCell ref="C60:D60"/>
    <mergeCell ref="C61:D61"/>
    <mergeCell ref="C62:D62"/>
    <mergeCell ref="C63:D63"/>
    <mergeCell ref="C64:D64"/>
    <mergeCell ref="C65:D65"/>
    <mergeCell ref="C53:D53"/>
    <mergeCell ref="C54:D54"/>
    <mergeCell ref="C55:D55"/>
    <mergeCell ref="C56:D56"/>
    <mergeCell ref="B58:C59"/>
    <mergeCell ref="D58:E59"/>
    <mergeCell ref="C73:D73"/>
    <mergeCell ref="C74:D74"/>
    <mergeCell ref="C75:D75"/>
    <mergeCell ref="C76:D76"/>
    <mergeCell ref="C77:D77"/>
    <mergeCell ref="C78:D78"/>
    <mergeCell ref="C66:D66"/>
    <mergeCell ref="C67:D67"/>
    <mergeCell ref="B69:C70"/>
    <mergeCell ref="D69:E70"/>
    <mergeCell ref="C71:D71"/>
    <mergeCell ref="C72:D72"/>
    <mergeCell ref="C86:D86"/>
    <mergeCell ref="C87:D87"/>
    <mergeCell ref="C88:D88"/>
    <mergeCell ref="C89:D89"/>
    <mergeCell ref="B91:C92"/>
    <mergeCell ref="D91:E92"/>
    <mergeCell ref="B80:C81"/>
    <mergeCell ref="D80:E81"/>
    <mergeCell ref="C82:D82"/>
    <mergeCell ref="C83:D83"/>
    <mergeCell ref="C84:D84"/>
    <mergeCell ref="C85:D85"/>
    <mergeCell ref="C99:D99"/>
    <mergeCell ref="C100:D100"/>
    <mergeCell ref="B102:C103"/>
    <mergeCell ref="D102:E103"/>
    <mergeCell ref="C104:D104"/>
    <mergeCell ref="C105:D105"/>
    <mergeCell ref="C93:D93"/>
    <mergeCell ref="C94:D94"/>
    <mergeCell ref="C95:D95"/>
    <mergeCell ref="C96:D96"/>
    <mergeCell ref="C97:D97"/>
    <mergeCell ref="C98:D98"/>
    <mergeCell ref="B113:C114"/>
    <mergeCell ref="D113:E114"/>
    <mergeCell ref="C115:D115"/>
    <mergeCell ref="C116:D116"/>
    <mergeCell ref="C117:D117"/>
    <mergeCell ref="C118:D118"/>
    <mergeCell ref="C106:D106"/>
    <mergeCell ref="C107:D107"/>
    <mergeCell ref="C108:D108"/>
    <mergeCell ref="C109:D109"/>
    <mergeCell ref="C110:D110"/>
    <mergeCell ref="C111:D111"/>
    <mergeCell ref="C126:D126"/>
    <mergeCell ref="C127:D127"/>
    <mergeCell ref="C128:D128"/>
    <mergeCell ref="C129:D129"/>
    <mergeCell ref="C130:D130"/>
    <mergeCell ref="C131:D131"/>
    <mergeCell ref="C119:D119"/>
    <mergeCell ref="C120:D120"/>
    <mergeCell ref="C121:D121"/>
    <mergeCell ref="C122:D122"/>
    <mergeCell ref="B124:C125"/>
    <mergeCell ref="D124:E125"/>
    <mergeCell ref="C139:D139"/>
    <mergeCell ref="C140:D140"/>
    <mergeCell ref="C141:D141"/>
    <mergeCell ref="C142:D142"/>
    <mergeCell ref="C143:D143"/>
    <mergeCell ref="C144:D144"/>
    <mergeCell ref="C132:D132"/>
    <mergeCell ref="C133:D133"/>
    <mergeCell ref="B135:C136"/>
    <mergeCell ref="D135:E136"/>
    <mergeCell ref="C137:D137"/>
    <mergeCell ref="C138:D138"/>
    <mergeCell ref="C152:D152"/>
    <mergeCell ref="C153:D153"/>
    <mergeCell ref="C154:D154"/>
    <mergeCell ref="C155:D155"/>
    <mergeCell ref="B157:C158"/>
    <mergeCell ref="D157:E158"/>
    <mergeCell ref="B146:C147"/>
    <mergeCell ref="D146:E147"/>
    <mergeCell ref="C148:D148"/>
    <mergeCell ref="C149:D149"/>
    <mergeCell ref="C150:D150"/>
    <mergeCell ref="C151:D151"/>
    <mergeCell ref="C165:D165"/>
    <mergeCell ref="C166:D166"/>
    <mergeCell ref="B168:C169"/>
    <mergeCell ref="D168:E169"/>
    <mergeCell ref="C170:D170"/>
    <mergeCell ref="C171:D171"/>
    <mergeCell ref="C159:D159"/>
    <mergeCell ref="C160:D160"/>
    <mergeCell ref="C161:D161"/>
    <mergeCell ref="C162:D162"/>
    <mergeCell ref="C163:D163"/>
    <mergeCell ref="C164:D164"/>
    <mergeCell ref="B179:C180"/>
    <mergeCell ref="D179:E180"/>
    <mergeCell ref="C181:D181"/>
    <mergeCell ref="C182:D182"/>
    <mergeCell ref="C183:D183"/>
    <mergeCell ref="C184:D184"/>
    <mergeCell ref="C172:D172"/>
    <mergeCell ref="C173:D173"/>
    <mergeCell ref="C174:D174"/>
    <mergeCell ref="C175:D175"/>
    <mergeCell ref="C176:D176"/>
    <mergeCell ref="C177:D177"/>
    <mergeCell ref="C192:D192"/>
    <mergeCell ref="C193:D193"/>
    <mergeCell ref="C194:D194"/>
    <mergeCell ref="C195:D195"/>
    <mergeCell ref="C196:D196"/>
    <mergeCell ref="C197:D197"/>
    <mergeCell ref="C185:D185"/>
    <mergeCell ref="C186:D186"/>
    <mergeCell ref="C187:D187"/>
    <mergeCell ref="C188:D188"/>
    <mergeCell ref="B190:C191"/>
    <mergeCell ref="D190:E191"/>
    <mergeCell ref="C205:D205"/>
    <mergeCell ref="C206:D206"/>
    <mergeCell ref="C207:D207"/>
    <mergeCell ref="C208:D208"/>
    <mergeCell ref="C209:D209"/>
    <mergeCell ref="C210:D210"/>
    <mergeCell ref="C198:D198"/>
    <mergeCell ref="C199:D199"/>
    <mergeCell ref="B201:C202"/>
    <mergeCell ref="D201:E202"/>
    <mergeCell ref="C203:D203"/>
    <mergeCell ref="C204:D204"/>
    <mergeCell ref="C218:D218"/>
    <mergeCell ref="C219:D219"/>
    <mergeCell ref="C220:D220"/>
    <mergeCell ref="C221:D221"/>
    <mergeCell ref="B212:C213"/>
    <mergeCell ref="D212:E213"/>
    <mergeCell ref="C214:D214"/>
    <mergeCell ref="C215:D215"/>
    <mergeCell ref="C216:D216"/>
    <mergeCell ref="C217:D217"/>
  </mergeCells>
  <pageMargins left="0.70866141732283472" right="0.70866141732283472" top="1.5748031496062993" bottom="0" header="0.31496062992125984" footer="1.1811023622047245"/>
  <pageSetup paperSize="9" scale="61" fitToHeight="0" orientation="portrait" r:id="rId1"/>
  <headerFooter>
    <oddHeader xml:space="preserve">&amp;C     &amp;G                                     </oddHeader>
    <oddFooter>&amp;C           &amp;G&amp;R&amp;P of &amp;N
OCT_Application_13_T.M_130-11-2025</oddFooter>
  </headerFooter>
  <rowBreaks count="6" manualBreakCount="6">
    <brk id="35" max="4" man="1"/>
    <brk id="68" max="16383" man="1"/>
    <brk id="101" max="16383" man="1"/>
    <brk id="134" max="16383" man="1"/>
    <brk id="167" max="16383" man="1"/>
    <brk id="200" max="16383" man="1"/>
  </rowBreaks>
  <drawing r:id="rId2"/>
  <legacyDrawingHF r:id="rId3"/>
  <extLst>
    <ext xmlns:x14="http://schemas.microsoft.com/office/spreadsheetml/2009/9/main" uri="{CCE6A557-97BC-4b89-ADB6-D9C93CAAB3DF}">
      <x14:dataValidations xmlns:xm="http://schemas.microsoft.com/office/excel/2006/main" count="1">
        <x14:dataValidation type="list" allowBlank="1" showInputMessage="1" showErrorMessage="1" prompt="Please select from Drop-down list" xr:uid="{2F452E51-43A2-48A6-AE9D-46DE23F1FDE1}">
          <x14:formula1>
            <xm:f>sheet13!$A$3:$A$14</xm:f>
          </x14:formula1>
          <xm:sqref>C34:D34 G22:H22 C221:D221 C210:D210 C199:D199 C188:D188 C177:D177 C166:D166 C155:D155 C144:D144 C133:D133 C122:D122 C111:D111 C100:D100 C89:D89 C78:D78 C67:D67 C56:D56 C45:D45 C23:D23</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3F5B89-74B1-4C1C-84FD-C61CC32F52D0}">
  <sheetPr codeName="Sheet9">
    <tabColor theme="3" tint="0.79998168889431442"/>
  </sheetPr>
  <dimension ref="B1:H224"/>
  <sheetViews>
    <sheetView showGridLines="0" showWhiteSpace="0" topLeftCell="B1" zoomScale="110" zoomScaleNormal="110" workbookViewId="0"/>
  </sheetViews>
  <sheetFormatPr defaultRowHeight="14.25"/>
  <cols>
    <col min="1" max="1" width="0" hidden="1" customWidth="1"/>
    <col min="2" max="2" width="16.75" customWidth="1"/>
    <col min="3" max="3" width="53.25" customWidth="1"/>
    <col min="4" max="4" width="44" customWidth="1"/>
    <col min="5" max="5" width="16.75" customWidth="1"/>
    <col min="6" max="6" width="19.875" customWidth="1"/>
    <col min="7" max="7" width="27" hidden="1" customWidth="1"/>
    <col min="8" max="11" width="0" hidden="1" customWidth="1"/>
  </cols>
  <sheetData>
    <row r="1" spans="2:5" ht="20.25" customHeight="1">
      <c r="B1" s="5"/>
      <c r="C1" s="5"/>
      <c r="D1" s="5"/>
      <c r="E1" s="6"/>
    </row>
    <row r="2" spans="2:5">
      <c r="B2" s="390" t="s">
        <v>286</v>
      </c>
      <c r="C2" s="391"/>
      <c r="D2" s="394" t="s">
        <v>287</v>
      </c>
      <c r="E2" s="395"/>
    </row>
    <row r="3" spans="2:5" ht="3.75" customHeight="1">
      <c r="B3" s="392"/>
      <c r="C3" s="393"/>
      <c r="D3" s="396"/>
      <c r="E3" s="397"/>
    </row>
    <row r="4" spans="2:5" ht="33.950000000000003" customHeight="1">
      <c r="B4" s="15" t="s">
        <v>216</v>
      </c>
      <c r="C4" s="427">
        <f>Manpower!A14</f>
        <v>0</v>
      </c>
      <c r="D4" s="428"/>
      <c r="E4" s="16" t="s">
        <v>217</v>
      </c>
    </row>
    <row r="5" spans="2:5" ht="33.950000000000003" customHeight="1">
      <c r="B5" s="15" t="s">
        <v>224</v>
      </c>
      <c r="C5" s="398"/>
      <c r="D5" s="399"/>
      <c r="E5" s="16" t="s">
        <v>225</v>
      </c>
    </row>
    <row r="6" spans="2:5" ht="33.950000000000003" customHeight="1">
      <c r="B6" s="15" t="s">
        <v>222</v>
      </c>
      <c r="C6" s="382"/>
      <c r="D6" s="383"/>
      <c r="E6" s="16" t="s">
        <v>223</v>
      </c>
    </row>
    <row r="7" spans="2:5" ht="33.950000000000003" customHeight="1">
      <c r="B7" s="15" t="s">
        <v>288</v>
      </c>
      <c r="C7" s="382"/>
      <c r="D7" s="383"/>
      <c r="E7" s="16" t="s">
        <v>289</v>
      </c>
    </row>
    <row r="8" spans="2:5" ht="35.25" customHeight="1">
      <c r="B8" s="15" t="s">
        <v>234</v>
      </c>
      <c r="C8" s="382"/>
      <c r="D8" s="383"/>
      <c r="E8" s="16" t="s">
        <v>290</v>
      </c>
    </row>
    <row r="9" spans="2:5" ht="42" customHeight="1">
      <c r="B9" s="15" t="s">
        <v>236</v>
      </c>
      <c r="C9" s="382"/>
      <c r="D9" s="383"/>
      <c r="E9" s="16" t="s">
        <v>291</v>
      </c>
    </row>
    <row r="10" spans="2:5" ht="33.950000000000003" customHeight="1">
      <c r="B10" s="17" t="s">
        <v>226</v>
      </c>
      <c r="C10" s="382"/>
      <c r="D10" s="383"/>
      <c r="E10" s="18" t="s">
        <v>240</v>
      </c>
    </row>
    <row r="11" spans="2:5" ht="33.950000000000003" customHeight="1">
      <c r="B11" s="20" t="s">
        <v>292</v>
      </c>
      <c r="C11" s="423">
        <f>Manpower!B14</f>
        <v>0</v>
      </c>
      <c r="D11" s="424"/>
      <c r="E11" s="19" t="s">
        <v>219</v>
      </c>
    </row>
    <row r="12" spans="2:5" ht="33.950000000000003" customHeight="1">
      <c r="B12" s="20" t="s">
        <v>293</v>
      </c>
      <c r="C12" s="425">
        <f>Manpower!C14*Manpower!D14</f>
        <v>0</v>
      </c>
      <c r="D12" s="426"/>
      <c r="E12" s="214" t="s">
        <v>294</v>
      </c>
    </row>
    <row r="13" spans="2:5" ht="35.1" customHeight="1">
      <c r="B13" s="212" t="s">
        <v>295</v>
      </c>
      <c r="C13" s="407"/>
      <c r="D13" s="408"/>
      <c r="E13" s="213" t="s">
        <v>296</v>
      </c>
    </row>
    <row r="14" spans="2:5" hidden="1">
      <c r="B14" s="390" t="s">
        <v>286</v>
      </c>
      <c r="C14" s="391"/>
      <c r="D14" s="394" t="s">
        <v>287</v>
      </c>
      <c r="E14" s="395"/>
    </row>
    <row r="15" spans="2:5" ht="15" hidden="1" customHeight="1">
      <c r="B15" s="392"/>
      <c r="C15" s="393"/>
      <c r="D15" s="396"/>
      <c r="E15" s="397"/>
    </row>
    <row r="16" spans="2:5" ht="32.25" hidden="1" customHeight="1">
      <c r="B16" s="15" t="s">
        <v>216</v>
      </c>
      <c r="C16" s="382"/>
      <c r="D16" s="383"/>
      <c r="E16" s="16" t="s">
        <v>217</v>
      </c>
    </row>
    <row r="17" spans="2:8" ht="33.950000000000003" hidden="1" customHeight="1">
      <c r="B17" s="15" t="s">
        <v>224</v>
      </c>
      <c r="C17" s="388"/>
      <c r="D17" s="389"/>
      <c r="E17" s="16" t="s">
        <v>225</v>
      </c>
    </row>
    <row r="18" spans="2:8" ht="33.950000000000003" hidden="1" customHeight="1">
      <c r="B18" s="15" t="s">
        <v>222</v>
      </c>
      <c r="C18" s="386"/>
      <c r="D18" s="387"/>
      <c r="E18" s="16" t="s">
        <v>223</v>
      </c>
    </row>
    <row r="19" spans="2:8" ht="33.950000000000003" hidden="1" customHeight="1">
      <c r="B19" s="15" t="s">
        <v>288</v>
      </c>
      <c r="C19" s="382"/>
      <c r="D19" s="383"/>
      <c r="E19" s="16" t="s">
        <v>289</v>
      </c>
    </row>
    <row r="20" spans="2:8" ht="33.950000000000003" hidden="1" customHeight="1">
      <c r="B20" s="15" t="s">
        <v>234</v>
      </c>
      <c r="C20" s="382"/>
      <c r="D20" s="383"/>
      <c r="E20" s="16" t="s">
        <v>290</v>
      </c>
    </row>
    <row r="21" spans="2:8" ht="33.950000000000003" hidden="1" customHeight="1">
      <c r="B21" s="15" t="s">
        <v>236</v>
      </c>
      <c r="C21" s="382"/>
      <c r="D21" s="383"/>
      <c r="E21" s="16" t="s">
        <v>291</v>
      </c>
    </row>
    <row r="22" spans="2:8" ht="33.950000000000003" hidden="1" customHeight="1">
      <c r="B22" s="17" t="s">
        <v>226</v>
      </c>
      <c r="C22" s="382"/>
      <c r="D22" s="383"/>
      <c r="E22" s="18" t="s">
        <v>240</v>
      </c>
      <c r="G22" s="400"/>
      <c r="H22" s="400"/>
    </row>
    <row r="23" spans="2:8" ht="33.950000000000003" hidden="1" customHeight="1">
      <c r="B23" s="20" t="s">
        <v>292</v>
      </c>
      <c r="C23" s="384"/>
      <c r="D23" s="385"/>
      <c r="E23" s="19" t="s">
        <v>219</v>
      </c>
    </row>
    <row r="24" spans="2:8" hidden="1"/>
    <row r="25" spans="2:8" hidden="1">
      <c r="B25" s="390" t="s">
        <v>286</v>
      </c>
      <c r="C25" s="391"/>
      <c r="D25" s="394" t="s">
        <v>287</v>
      </c>
      <c r="E25" s="395"/>
    </row>
    <row r="26" spans="2:8" ht="8.25" hidden="1" customHeight="1">
      <c r="B26" s="392"/>
      <c r="C26" s="393"/>
      <c r="D26" s="396"/>
      <c r="E26" s="397"/>
    </row>
    <row r="27" spans="2:8" ht="33.950000000000003" hidden="1" customHeight="1">
      <c r="B27" s="15" t="s">
        <v>216</v>
      </c>
      <c r="C27" s="386"/>
      <c r="D27" s="387"/>
      <c r="E27" s="16" t="s">
        <v>217</v>
      </c>
    </row>
    <row r="28" spans="2:8" ht="33.950000000000003" hidden="1" customHeight="1">
      <c r="B28" s="15" t="s">
        <v>224</v>
      </c>
      <c r="C28" s="398"/>
      <c r="D28" s="399"/>
      <c r="E28" s="16" t="s">
        <v>225</v>
      </c>
    </row>
    <row r="29" spans="2:8" ht="33.950000000000003" hidden="1" customHeight="1">
      <c r="B29" s="15" t="s">
        <v>222</v>
      </c>
      <c r="C29" s="382"/>
      <c r="D29" s="383"/>
      <c r="E29" s="16" t="s">
        <v>223</v>
      </c>
    </row>
    <row r="30" spans="2:8" ht="33.950000000000003" hidden="1" customHeight="1">
      <c r="B30" s="15" t="s">
        <v>288</v>
      </c>
      <c r="C30" s="382"/>
      <c r="D30" s="383"/>
      <c r="E30" s="16" t="s">
        <v>289</v>
      </c>
    </row>
    <row r="31" spans="2:8" ht="33.950000000000003" hidden="1" customHeight="1">
      <c r="B31" s="15" t="s">
        <v>234</v>
      </c>
      <c r="C31" s="382"/>
      <c r="D31" s="383"/>
      <c r="E31" s="16" t="s">
        <v>290</v>
      </c>
    </row>
    <row r="32" spans="2:8" ht="33.950000000000003" hidden="1" customHeight="1">
      <c r="B32" s="15" t="s">
        <v>236</v>
      </c>
      <c r="C32" s="382"/>
      <c r="D32" s="383"/>
      <c r="E32" s="16" t="s">
        <v>291</v>
      </c>
    </row>
    <row r="33" spans="2:5" ht="33.950000000000003" hidden="1" customHeight="1">
      <c r="B33" s="17" t="s">
        <v>226</v>
      </c>
      <c r="C33" s="382"/>
      <c r="D33" s="383"/>
      <c r="E33" s="18" t="s">
        <v>240</v>
      </c>
    </row>
    <row r="34" spans="2:5" ht="33.950000000000003" hidden="1" customHeight="1">
      <c r="B34" s="20" t="s">
        <v>292</v>
      </c>
      <c r="C34" s="384"/>
      <c r="D34" s="385"/>
      <c r="E34" s="19" t="s">
        <v>219</v>
      </c>
    </row>
    <row r="35" spans="2:5" ht="17.25" hidden="1" customHeight="1"/>
    <row r="36" spans="2:5" hidden="1">
      <c r="B36" s="390" t="s">
        <v>286</v>
      </c>
      <c r="C36" s="391"/>
      <c r="D36" s="394" t="s">
        <v>287</v>
      </c>
      <c r="E36" s="395"/>
    </row>
    <row r="37" spans="2:5" ht="9" hidden="1" customHeight="1">
      <c r="B37" s="392"/>
      <c r="C37" s="393"/>
      <c r="D37" s="396"/>
      <c r="E37" s="397"/>
    </row>
    <row r="38" spans="2:5" ht="33.950000000000003" hidden="1" customHeight="1">
      <c r="B38" s="15" t="s">
        <v>216</v>
      </c>
      <c r="C38" s="382"/>
      <c r="D38" s="383"/>
      <c r="E38" s="16" t="s">
        <v>217</v>
      </c>
    </row>
    <row r="39" spans="2:5" ht="33.950000000000003" hidden="1" customHeight="1">
      <c r="B39" s="15" t="s">
        <v>224</v>
      </c>
      <c r="C39" s="388"/>
      <c r="D39" s="389"/>
      <c r="E39" s="16" t="s">
        <v>225</v>
      </c>
    </row>
    <row r="40" spans="2:5" ht="33.950000000000003" hidden="1" customHeight="1">
      <c r="B40" s="15" t="s">
        <v>222</v>
      </c>
      <c r="C40" s="382"/>
      <c r="D40" s="383"/>
      <c r="E40" s="16" t="s">
        <v>223</v>
      </c>
    </row>
    <row r="41" spans="2:5" ht="33.950000000000003" hidden="1" customHeight="1">
      <c r="B41" s="15" t="s">
        <v>288</v>
      </c>
      <c r="C41" s="382"/>
      <c r="D41" s="383"/>
      <c r="E41" s="16" t="s">
        <v>289</v>
      </c>
    </row>
    <row r="42" spans="2:5" ht="33.950000000000003" hidden="1" customHeight="1">
      <c r="B42" s="15" t="s">
        <v>234</v>
      </c>
      <c r="C42" s="382"/>
      <c r="D42" s="383"/>
      <c r="E42" s="16" t="s">
        <v>290</v>
      </c>
    </row>
    <row r="43" spans="2:5" ht="33.950000000000003" hidden="1" customHeight="1">
      <c r="B43" s="15" t="s">
        <v>236</v>
      </c>
      <c r="C43" s="382"/>
      <c r="D43" s="383"/>
      <c r="E43" s="16" t="s">
        <v>291</v>
      </c>
    </row>
    <row r="44" spans="2:5" ht="33.950000000000003" hidden="1" customHeight="1">
      <c r="B44" s="17" t="s">
        <v>226</v>
      </c>
      <c r="C44" s="382"/>
      <c r="D44" s="383"/>
      <c r="E44" s="18" t="s">
        <v>240</v>
      </c>
    </row>
    <row r="45" spans="2:5" ht="33.950000000000003" hidden="1" customHeight="1">
      <c r="B45" s="20" t="s">
        <v>292</v>
      </c>
      <c r="C45" s="384"/>
      <c r="D45" s="385"/>
      <c r="E45" s="19" t="s">
        <v>219</v>
      </c>
    </row>
    <row r="46" spans="2:5" ht="13.5" hidden="1" customHeight="1"/>
    <row r="47" spans="2:5" ht="21.75" hidden="1" customHeight="1">
      <c r="B47" s="390" t="s">
        <v>286</v>
      </c>
      <c r="C47" s="391"/>
      <c r="D47" s="394" t="s">
        <v>287</v>
      </c>
      <c r="E47" s="395"/>
    </row>
    <row r="48" spans="2:5" ht="1.5" hidden="1" customHeight="1">
      <c r="B48" s="392"/>
      <c r="C48" s="393"/>
      <c r="D48" s="396"/>
      <c r="E48" s="397"/>
    </row>
    <row r="49" spans="2:5" ht="33.950000000000003" hidden="1" customHeight="1">
      <c r="B49" s="15" t="s">
        <v>216</v>
      </c>
      <c r="C49" s="386"/>
      <c r="D49" s="387"/>
      <c r="E49" s="16" t="s">
        <v>217</v>
      </c>
    </row>
    <row r="50" spans="2:5" ht="33.950000000000003" hidden="1" customHeight="1">
      <c r="B50" s="15" t="s">
        <v>224</v>
      </c>
      <c r="C50" s="388"/>
      <c r="D50" s="389"/>
      <c r="E50" s="16" t="s">
        <v>225</v>
      </c>
    </row>
    <row r="51" spans="2:5" ht="33.950000000000003" hidden="1" customHeight="1">
      <c r="B51" s="15" t="s">
        <v>222</v>
      </c>
      <c r="C51" s="382"/>
      <c r="D51" s="383"/>
      <c r="E51" s="16" t="s">
        <v>223</v>
      </c>
    </row>
    <row r="52" spans="2:5" ht="33.950000000000003" hidden="1" customHeight="1">
      <c r="B52" s="15" t="s">
        <v>288</v>
      </c>
      <c r="C52" s="382"/>
      <c r="D52" s="383"/>
      <c r="E52" s="16" t="s">
        <v>289</v>
      </c>
    </row>
    <row r="53" spans="2:5" ht="33.950000000000003" hidden="1" customHeight="1">
      <c r="B53" s="15" t="s">
        <v>234</v>
      </c>
      <c r="C53" s="382"/>
      <c r="D53" s="383"/>
      <c r="E53" s="16" t="s">
        <v>290</v>
      </c>
    </row>
    <row r="54" spans="2:5" ht="33.950000000000003" hidden="1" customHeight="1">
      <c r="B54" s="15" t="s">
        <v>236</v>
      </c>
      <c r="C54" s="382"/>
      <c r="D54" s="383"/>
      <c r="E54" s="16" t="s">
        <v>291</v>
      </c>
    </row>
    <row r="55" spans="2:5" ht="33.950000000000003" hidden="1" customHeight="1">
      <c r="B55" s="17" t="s">
        <v>226</v>
      </c>
      <c r="C55" s="382"/>
      <c r="D55" s="383"/>
      <c r="E55" s="18" t="s">
        <v>240</v>
      </c>
    </row>
    <row r="56" spans="2:5" ht="33.950000000000003" hidden="1" customHeight="1">
      <c r="B56" s="20" t="s">
        <v>292</v>
      </c>
      <c r="C56" s="384"/>
      <c r="D56" s="385"/>
      <c r="E56" s="19" t="s">
        <v>219</v>
      </c>
    </row>
    <row r="57" spans="2:5" ht="14.25" hidden="1" customHeight="1"/>
    <row r="58" spans="2:5" hidden="1">
      <c r="B58" s="390" t="s">
        <v>286</v>
      </c>
      <c r="C58" s="391"/>
      <c r="D58" s="394" t="s">
        <v>287</v>
      </c>
      <c r="E58" s="395"/>
    </row>
    <row r="59" spans="2:5" ht="15" hidden="1" customHeight="1">
      <c r="B59" s="392"/>
      <c r="C59" s="393"/>
      <c r="D59" s="396"/>
      <c r="E59" s="397"/>
    </row>
    <row r="60" spans="2:5" ht="33.950000000000003" hidden="1" customHeight="1">
      <c r="B60" s="15" t="s">
        <v>216</v>
      </c>
      <c r="C60" s="382"/>
      <c r="D60" s="383"/>
      <c r="E60" s="16" t="s">
        <v>217</v>
      </c>
    </row>
    <row r="61" spans="2:5" ht="33.950000000000003" hidden="1" customHeight="1">
      <c r="B61" s="15" t="s">
        <v>224</v>
      </c>
      <c r="C61" s="388"/>
      <c r="D61" s="389"/>
      <c r="E61" s="16" t="s">
        <v>225</v>
      </c>
    </row>
    <row r="62" spans="2:5" ht="33.950000000000003" hidden="1" customHeight="1">
      <c r="B62" s="15" t="s">
        <v>222</v>
      </c>
      <c r="C62" s="382"/>
      <c r="D62" s="383"/>
      <c r="E62" s="16" t="s">
        <v>223</v>
      </c>
    </row>
    <row r="63" spans="2:5" ht="33.950000000000003" hidden="1" customHeight="1">
      <c r="B63" s="15" t="s">
        <v>288</v>
      </c>
      <c r="C63" s="382"/>
      <c r="D63" s="383"/>
      <c r="E63" s="16" t="s">
        <v>289</v>
      </c>
    </row>
    <row r="64" spans="2:5" ht="33.950000000000003" hidden="1" customHeight="1">
      <c r="B64" s="15" t="s">
        <v>234</v>
      </c>
      <c r="C64" s="382"/>
      <c r="D64" s="383"/>
      <c r="E64" s="16" t="s">
        <v>290</v>
      </c>
    </row>
    <row r="65" spans="2:5" ht="33.950000000000003" hidden="1" customHeight="1">
      <c r="B65" s="15" t="s">
        <v>236</v>
      </c>
      <c r="C65" s="382"/>
      <c r="D65" s="383"/>
      <c r="E65" s="16" t="s">
        <v>291</v>
      </c>
    </row>
    <row r="66" spans="2:5" ht="33.950000000000003" hidden="1" customHeight="1">
      <c r="B66" s="17" t="s">
        <v>226</v>
      </c>
      <c r="C66" s="382"/>
      <c r="D66" s="383"/>
      <c r="E66" s="18" t="s">
        <v>240</v>
      </c>
    </row>
    <row r="67" spans="2:5" ht="33.950000000000003" hidden="1" customHeight="1">
      <c r="B67" s="20" t="s">
        <v>292</v>
      </c>
      <c r="C67" s="384"/>
      <c r="D67" s="385"/>
      <c r="E67" s="19" t="s">
        <v>219</v>
      </c>
    </row>
    <row r="68" spans="2:5" ht="15.75" hidden="1" customHeight="1"/>
    <row r="69" spans="2:5" ht="33.950000000000003" hidden="1" customHeight="1">
      <c r="B69" s="390" t="s">
        <v>286</v>
      </c>
      <c r="C69" s="391"/>
      <c r="D69" s="394" t="s">
        <v>287</v>
      </c>
      <c r="E69" s="395"/>
    </row>
    <row r="70" spans="2:5" ht="15" hidden="1" customHeight="1">
      <c r="B70" s="392"/>
      <c r="C70" s="393"/>
      <c r="D70" s="396"/>
      <c r="E70" s="397"/>
    </row>
    <row r="71" spans="2:5" ht="33.950000000000003" hidden="1" customHeight="1">
      <c r="B71" s="15" t="s">
        <v>216</v>
      </c>
      <c r="C71" s="386"/>
      <c r="D71" s="387"/>
      <c r="E71" s="16" t="s">
        <v>217</v>
      </c>
    </row>
    <row r="72" spans="2:5" ht="33.950000000000003" hidden="1" customHeight="1">
      <c r="B72" s="15" t="s">
        <v>224</v>
      </c>
      <c r="C72" s="388"/>
      <c r="D72" s="389"/>
      <c r="E72" s="16" t="s">
        <v>225</v>
      </c>
    </row>
    <row r="73" spans="2:5" ht="33.950000000000003" hidden="1" customHeight="1">
      <c r="B73" s="15" t="s">
        <v>222</v>
      </c>
      <c r="C73" s="382"/>
      <c r="D73" s="383"/>
      <c r="E73" s="16" t="s">
        <v>223</v>
      </c>
    </row>
    <row r="74" spans="2:5" ht="33.950000000000003" hidden="1" customHeight="1">
      <c r="B74" s="15" t="s">
        <v>288</v>
      </c>
      <c r="C74" s="382"/>
      <c r="D74" s="383"/>
      <c r="E74" s="16" t="s">
        <v>289</v>
      </c>
    </row>
    <row r="75" spans="2:5" ht="33.950000000000003" hidden="1" customHeight="1">
      <c r="B75" s="15" t="s">
        <v>234</v>
      </c>
      <c r="C75" s="382"/>
      <c r="D75" s="383"/>
      <c r="E75" s="16" t="s">
        <v>290</v>
      </c>
    </row>
    <row r="76" spans="2:5" ht="33.950000000000003" hidden="1" customHeight="1">
      <c r="B76" s="15" t="s">
        <v>236</v>
      </c>
      <c r="C76" s="382"/>
      <c r="D76" s="383"/>
      <c r="E76" s="16" t="s">
        <v>291</v>
      </c>
    </row>
    <row r="77" spans="2:5" ht="33.950000000000003" hidden="1" customHeight="1">
      <c r="B77" s="17" t="s">
        <v>226</v>
      </c>
      <c r="C77" s="382"/>
      <c r="D77" s="383"/>
      <c r="E77" s="18" t="s">
        <v>240</v>
      </c>
    </row>
    <row r="78" spans="2:5" ht="33.950000000000003" hidden="1" customHeight="1">
      <c r="B78" s="20" t="s">
        <v>292</v>
      </c>
      <c r="C78" s="384"/>
      <c r="D78" s="385"/>
      <c r="E78" s="19" t="s">
        <v>219</v>
      </c>
    </row>
    <row r="79" spans="2:5" ht="16.5" hidden="1" customHeight="1"/>
    <row r="80" spans="2:5" ht="33.950000000000003" hidden="1" customHeight="1">
      <c r="B80" s="390" t="s">
        <v>286</v>
      </c>
      <c r="C80" s="391"/>
      <c r="D80" s="394" t="s">
        <v>287</v>
      </c>
      <c r="E80" s="395"/>
    </row>
    <row r="81" spans="2:5" ht="15" hidden="1" customHeight="1">
      <c r="B81" s="392"/>
      <c r="C81" s="393"/>
      <c r="D81" s="396"/>
      <c r="E81" s="397"/>
    </row>
    <row r="82" spans="2:5" ht="33.950000000000003" hidden="1" customHeight="1">
      <c r="B82" s="15" t="s">
        <v>216</v>
      </c>
      <c r="C82" s="382"/>
      <c r="D82" s="383"/>
      <c r="E82" s="16" t="s">
        <v>217</v>
      </c>
    </row>
    <row r="83" spans="2:5" ht="33.950000000000003" hidden="1" customHeight="1">
      <c r="B83" s="15" t="s">
        <v>224</v>
      </c>
      <c r="C83" s="398"/>
      <c r="D83" s="399"/>
      <c r="E83" s="16" t="s">
        <v>225</v>
      </c>
    </row>
    <row r="84" spans="2:5" ht="33.950000000000003" hidden="1" customHeight="1">
      <c r="B84" s="15" t="s">
        <v>222</v>
      </c>
      <c r="C84" s="382"/>
      <c r="D84" s="383"/>
      <c r="E84" s="16" t="s">
        <v>223</v>
      </c>
    </row>
    <row r="85" spans="2:5" ht="33.950000000000003" hidden="1" customHeight="1">
      <c r="B85" s="15" t="s">
        <v>288</v>
      </c>
      <c r="C85" s="382"/>
      <c r="D85" s="383"/>
      <c r="E85" s="16" t="s">
        <v>289</v>
      </c>
    </row>
    <row r="86" spans="2:5" ht="33.950000000000003" hidden="1" customHeight="1">
      <c r="B86" s="15" t="s">
        <v>234</v>
      </c>
      <c r="C86" s="382"/>
      <c r="D86" s="383"/>
      <c r="E86" s="16" t="s">
        <v>290</v>
      </c>
    </row>
    <row r="87" spans="2:5" ht="33.950000000000003" hidden="1" customHeight="1">
      <c r="B87" s="15" t="s">
        <v>236</v>
      </c>
      <c r="C87" s="382"/>
      <c r="D87" s="383"/>
      <c r="E87" s="16" t="s">
        <v>291</v>
      </c>
    </row>
    <row r="88" spans="2:5" ht="33.950000000000003" hidden="1" customHeight="1">
      <c r="B88" s="17" t="s">
        <v>226</v>
      </c>
      <c r="C88" s="382"/>
      <c r="D88" s="383"/>
      <c r="E88" s="18" t="s">
        <v>240</v>
      </c>
    </row>
    <row r="89" spans="2:5" ht="33.950000000000003" hidden="1" customHeight="1">
      <c r="B89" s="20" t="s">
        <v>292</v>
      </c>
      <c r="C89" s="384"/>
      <c r="D89" s="385"/>
      <c r="E89" s="19" t="s">
        <v>219</v>
      </c>
    </row>
    <row r="90" spans="2:5" ht="14.25" hidden="1" customHeight="1"/>
    <row r="91" spans="2:5" ht="33.950000000000003" hidden="1" customHeight="1">
      <c r="B91" s="390" t="s">
        <v>286</v>
      </c>
      <c r="C91" s="391"/>
      <c r="D91" s="394" t="s">
        <v>287</v>
      </c>
      <c r="E91" s="395"/>
    </row>
    <row r="92" spans="2:5" ht="3.75" hidden="1" customHeight="1">
      <c r="B92" s="392"/>
      <c r="C92" s="393"/>
      <c r="D92" s="396"/>
      <c r="E92" s="397"/>
    </row>
    <row r="93" spans="2:5" ht="33.950000000000003" hidden="1" customHeight="1">
      <c r="B93" s="15" t="s">
        <v>216</v>
      </c>
      <c r="C93" s="386"/>
      <c r="D93" s="387"/>
      <c r="E93" s="16" t="s">
        <v>217</v>
      </c>
    </row>
    <row r="94" spans="2:5" ht="33.950000000000003" hidden="1" customHeight="1">
      <c r="B94" s="15" t="s">
        <v>224</v>
      </c>
      <c r="C94" s="388"/>
      <c r="D94" s="389"/>
      <c r="E94" s="16" t="s">
        <v>225</v>
      </c>
    </row>
    <row r="95" spans="2:5" ht="33.950000000000003" hidden="1" customHeight="1">
      <c r="B95" s="15" t="s">
        <v>222</v>
      </c>
      <c r="C95" s="382"/>
      <c r="D95" s="383"/>
      <c r="E95" s="16" t="s">
        <v>223</v>
      </c>
    </row>
    <row r="96" spans="2:5" ht="33.950000000000003" hidden="1" customHeight="1">
      <c r="B96" s="15" t="s">
        <v>288</v>
      </c>
      <c r="C96" s="382"/>
      <c r="D96" s="383"/>
      <c r="E96" s="16" t="s">
        <v>289</v>
      </c>
    </row>
    <row r="97" spans="2:5" ht="33.950000000000003" hidden="1" customHeight="1">
      <c r="B97" s="15" t="s">
        <v>234</v>
      </c>
      <c r="C97" s="382"/>
      <c r="D97" s="383"/>
      <c r="E97" s="16" t="s">
        <v>290</v>
      </c>
    </row>
    <row r="98" spans="2:5" ht="33.950000000000003" hidden="1" customHeight="1">
      <c r="B98" s="15" t="s">
        <v>236</v>
      </c>
      <c r="C98" s="382"/>
      <c r="D98" s="383"/>
      <c r="E98" s="16" t="s">
        <v>291</v>
      </c>
    </row>
    <row r="99" spans="2:5" ht="33.950000000000003" hidden="1" customHeight="1">
      <c r="B99" s="17" t="s">
        <v>226</v>
      </c>
      <c r="C99" s="382"/>
      <c r="D99" s="383"/>
      <c r="E99" s="18" t="s">
        <v>240</v>
      </c>
    </row>
    <row r="100" spans="2:5" ht="33.950000000000003" hidden="1" customHeight="1">
      <c r="B100" s="20" t="s">
        <v>292</v>
      </c>
      <c r="C100" s="384"/>
      <c r="D100" s="385"/>
      <c r="E100" s="19" t="s">
        <v>219</v>
      </c>
    </row>
    <row r="101" spans="2:5" ht="1.5" hidden="1" customHeight="1"/>
    <row r="102" spans="2:5" ht="33.950000000000003" hidden="1" customHeight="1">
      <c r="B102" s="390" t="s">
        <v>286</v>
      </c>
      <c r="C102" s="391"/>
      <c r="D102" s="394" t="s">
        <v>287</v>
      </c>
      <c r="E102" s="395"/>
    </row>
    <row r="103" spans="2:5" ht="0.75" hidden="1" customHeight="1">
      <c r="B103" s="392"/>
      <c r="C103" s="393"/>
      <c r="D103" s="396"/>
      <c r="E103" s="397"/>
    </row>
    <row r="104" spans="2:5" ht="33.950000000000003" hidden="1" customHeight="1">
      <c r="B104" s="15" t="s">
        <v>216</v>
      </c>
      <c r="C104" s="382"/>
      <c r="D104" s="383"/>
      <c r="E104" s="16" t="s">
        <v>217</v>
      </c>
    </row>
    <row r="105" spans="2:5" ht="33.950000000000003" hidden="1" customHeight="1">
      <c r="B105" s="15" t="s">
        <v>224</v>
      </c>
      <c r="C105" s="388"/>
      <c r="D105" s="389"/>
      <c r="E105" s="16" t="s">
        <v>225</v>
      </c>
    </row>
    <row r="106" spans="2:5" ht="33.950000000000003" hidden="1" customHeight="1">
      <c r="B106" s="15" t="s">
        <v>222</v>
      </c>
      <c r="C106" s="382"/>
      <c r="D106" s="383"/>
      <c r="E106" s="16" t="s">
        <v>223</v>
      </c>
    </row>
    <row r="107" spans="2:5" ht="33.950000000000003" hidden="1" customHeight="1">
      <c r="B107" s="15" t="s">
        <v>288</v>
      </c>
      <c r="C107" s="382"/>
      <c r="D107" s="383"/>
      <c r="E107" s="16" t="s">
        <v>289</v>
      </c>
    </row>
    <row r="108" spans="2:5" ht="33.950000000000003" hidden="1" customHeight="1">
      <c r="B108" s="15" t="s">
        <v>234</v>
      </c>
      <c r="C108" s="382"/>
      <c r="D108" s="383"/>
      <c r="E108" s="16" t="s">
        <v>290</v>
      </c>
    </row>
    <row r="109" spans="2:5" ht="33.950000000000003" hidden="1" customHeight="1">
      <c r="B109" s="15" t="s">
        <v>236</v>
      </c>
      <c r="C109" s="382"/>
      <c r="D109" s="383"/>
      <c r="E109" s="16" t="s">
        <v>291</v>
      </c>
    </row>
    <row r="110" spans="2:5" ht="33.950000000000003" hidden="1" customHeight="1">
      <c r="B110" s="17" t="s">
        <v>226</v>
      </c>
      <c r="C110" s="382"/>
      <c r="D110" s="383"/>
      <c r="E110" s="18" t="s">
        <v>240</v>
      </c>
    </row>
    <row r="111" spans="2:5" ht="33.950000000000003" hidden="1" customHeight="1">
      <c r="B111" s="20" t="s">
        <v>292</v>
      </c>
      <c r="C111" s="384"/>
      <c r="D111" s="385"/>
      <c r="E111" s="19" t="s">
        <v>219</v>
      </c>
    </row>
    <row r="112" spans="2:5" hidden="1"/>
    <row r="113" spans="2:5" ht="33.950000000000003" hidden="1" customHeight="1">
      <c r="B113" s="390" t="s">
        <v>286</v>
      </c>
      <c r="C113" s="391"/>
      <c r="D113" s="394" t="s">
        <v>287</v>
      </c>
      <c r="E113" s="395"/>
    </row>
    <row r="114" spans="2:5" ht="1.5" hidden="1" customHeight="1">
      <c r="B114" s="392"/>
      <c r="C114" s="393"/>
      <c r="D114" s="396"/>
      <c r="E114" s="397"/>
    </row>
    <row r="115" spans="2:5" ht="33.950000000000003" hidden="1" customHeight="1">
      <c r="B115" s="15" t="s">
        <v>216</v>
      </c>
      <c r="C115" s="386"/>
      <c r="D115" s="387"/>
      <c r="E115" s="16" t="s">
        <v>217</v>
      </c>
    </row>
    <row r="116" spans="2:5" ht="33.950000000000003" hidden="1" customHeight="1">
      <c r="B116" s="15" t="s">
        <v>224</v>
      </c>
      <c r="C116" s="388"/>
      <c r="D116" s="389"/>
      <c r="E116" s="16" t="s">
        <v>225</v>
      </c>
    </row>
    <row r="117" spans="2:5" ht="33.950000000000003" hidden="1" customHeight="1">
      <c r="B117" s="15" t="s">
        <v>222</v>
      </c>
      <c r="C117" s="382"/>
      <c r="D117" s="383"/>
      <c r="E117" s="16" t="s">
        <v>223</v>
      </c>
    </row>
    <row r="118" spans="2:5" ht="33.950000000000003" hidden="1" customHeight="1">
      <c r="B118" s="15" t="s">
        <v>288</v>
      </c>
      <c r="C118" s="382"/>
      <c r="D118" s="383"/>
      <c r="E118" s="16" t="s">
        <v>289</v>
      </c>
    </row>
    <row r="119" spans="2:5" ht="33.950000000000003" hidden="1" customHeight="1">
      <c r="B119" s="15" t="s">
        <v>234</v>
      </c>
      <c r="C119" s="382"/>
      <c r="D119" s="383"/>
      <c r="E119" s="16" t="s">
        <v>290</v>
      </c>
    </row>
    <row r="120" spans="2:5" ht="33.950000000000003" hidden="1" customHeight="1">
      <c r="B120" s="15" t="s">
        <v>236</v>
      </c>
      <c r="C120" s="382"/>
      <c r="D120" s="383"/>
      <c r="E120" s="16" t="s">
        <v>291</v>
      </c>
    </row>
    <row r="121" spans="2:5" ht="33.950000000000003" hidden="1" customHeight="1">
      <c r="B121" s="17" t="s">
        <v>226</v>
      </c>
      <c r="C121" s="382"/>
      <c r="D121" s="383"/>
      <c r="E121" s="18" t="s">
        <v>240</v>
      </c>
    </row>
    <row r="122" spans="2:5" ht="33.950000000000003" hidden="1" customHeight="1">
      <c r="B122" s="20" t="s">
        <v>292</v>
      </c>
      <c r="C122" s="384"/>
      <c r="D122" s="385"/>
      <c r="E122" s="19" t="s">
        <v>219</v>
      </c>
    </row>
    <row r="123" spans="2:5" hidden="1"/>
    <row r="124" spans="2:5" ht="33.950000000000003" hidden="1" customHeight="1">
      <c r="B124" s="390" t="s">
        <v>286</v>
      </c>
      <c r="C124" s="391"/>
      <c r="D124" s="394" t="s">
        <v>287</v>
      </c>
      <c r="E124" s="395"/>
    </row>
    <row r="125" spans="2:5" ht="3.75" hidden="1" customHeight="1">
      <c r="B125" s="392"/>
      <c r="C125" s="393"/>
      <c r="D125" s="396"/>
      <c r="E125" s="397"/>
    </row>
    <row r="126" spans="2:5" ht="33.950000000000003" hidden="1" customHeight="1">
      <c r="B126" s="15" t="s">
        <v>216</v>
      </c>
      <c r="C126" s="386"/>
      <c r="D126" s="387"/>
      <c r="E126" s="16" t="s">
        <v>217</v>
      </c>
    </row>
    <row r="127" spans="2:5" ht="33.950000000000003" hidden="1" customHeight="1">
      <c r="B127" s="15" t="s">
        <v>224</v>
      </c>
      <c r="C127" s="388"/>
      <c r="D127" s="389"/>
      <c r="E127" s="16" t="s">
        <v>225</v>
      </c>
    </row>
    <row r="128" spans="2:5" ht="33.950000000000003" hidden="1" customHeight="1">
      <c r="B128" s="15" t="s">
        <v>222</v>
      </c>
      <c r="C128" s="382"/>
      <c r="D128" s="383"/>
      <c r="E128" s="16" t="s">
        <v>223</v>
      </c>
    </row>
    <row r="129" spans="2:5" ht="33.950000000000003" hidden="1" customHeight="1">
      <c r="B129" s="15" t="s">
        <v>288</v>
      </c>
      <c r="C129" s="382"/>
      <c r="D129" s="383"/>
      <c r="E129" s="16" t="s">
        <v>289</v>
      </c>
    </row>
    <row r="130" spans="2:5" ht="33.950000000000003" hidden="1" customHeight="1">
      <c r="B130" s="15" t="s">
        <v>234</v>
      </c>
      <c r="C130" s="382"/>
      <c r="D130" s="383"/>
      <c r="E130" s="16" t="s">
        <v>290</v>
      </c>
    </row>
    <row r="131" spans="2:5" ht="33.950000000000003" hidden="1" customHeight="1">
      <c r="B131" s="15" t="s">
        <v>236</v>
      </c>
      <c r="C131" s="382"/>
      <c r="D131" s="383"/>
      <c r="E131" s="16" t="s">
        <v>291</v>
      </c>
    </row>
    <row r="132" spans="2:5" ht="33.950000000000003" hidden="1" customHeight="1">
      <c r="B132" s="17" t="s">
        <v>226</v>
      </c>
      <c r="C132" s="382"/>
      <c r="D132" s="383"/>
      <c r="E132" s="18" t="s">
        <v>240</v>
      </c>
    </row>
    <row r="133" spans="2:5" ht="33.950000000000003" hidden="1" customHeight="1">
      <c r="B133" s="20" t="s">
        <v>292</v>
      </c>
      <c r="C133" s="384"/>
      <c r="D133" s="385"/>
      <c r="E133" s="19" t="s">
        <v>219</v>
      </c>
    </row>
    <row r="134" spans="2:5" hidden="1"/>
    <row r="135" spans="2:5" ht="33.950000000000003" hidden="1" customHeight="1">
      <c r="B135" s="390" t="s">
        <v>286</v>
      </c>
      <c r="C135" s="391"/>
      <c r="D135" s="394" t="s">
        <v>287</v>
      </c>
      <c r="E135" s="395"/>
    </row>
    <row r="136" spans="2:5" ht="6" hidden="1" customHeight="1">
      <c r="B136" s="392"/>
      <c r="C136" s="393"/>
      <c r="D136" s="396"/>
      <c r="E136" s="397"/>
    </row>
    <row r="137" spans="2:5" ht="33.950000000000003" hidden="1" customHeight="1">
      <c r="B137" s="15" t="s">
        <v>216</v>
      </c>
      <c r="C137" s="386"/>
      <c r="D137" s="387"/>
      <c r="E137" s="16" t="s">
        <v>217</v>
      </c>
    </row>
    <row r="138" spans="2:5" ht="33.950000000000003" hidden="1" customHeight="1">
      <c r="B138" s="15" t="s">
        <v>224</v>
      </c>
      <c r="C138" s="388"/>
      <c r="D138" s="389"/>
      <c r="E138" s="16" t="s">
        <v>225</v>
      </c>
    </row>
    <row r="139" spans="2:5" ht="33.950000000000003" hidden="1" customHeight="1">
      <c r="B139" s="15" t="s">
        <v>222</v>
      </c>
      <c r="C139" s="382"/>
      <c r="D139" s="383"/>
      <c r="E139" s="16" t="s">
        <v>223</v>
      </c>
    </row>
    <row r="140" spans="2:5" ht="33.950000000000003" hidden="1" customHeight="1">
      <c r="B140" s="15" t="s">
        <v>288</v>
      </c>
      <c r="C140" s="382"/>
      <c r="D140" s="383"/>
      <c r="E140" s="16" t="s">
        <v>289</v>
      </c>
    </row>
    <row r="141" spans="2:5" ht="33.950000000000003" hidden="1" customHeight="1">
      <c r="B141" s="15" t="s">
        <v>234</v>
      </c>
      <c r="C141" s="382"/>
      <c r="D141" s="383"/>
      <c r="E141" s="16" t="s">
        <v>290</v>
      </c>
    </row>
    <row r="142" spans="2:5" ht="33.950000000000003" hidden="1" customHeight="1">
      <c r="B142" s="15" t="s">
        <v>236</v>
      </c>
      <c r="C142" s="382"/>
      <c r="D142" s="383"/>
      <c r="E142" s="16" t="s">
        <v>291</v>
      </c>
    </row>
    <row r="143" spans="2:5" ht="33.950000000000003" hidden="1" customHeight="1">
      <c r="B143" s="17" t="s">
        <v>226</v>
      </c>
      <c r="C143" s="382"/>
      <c r="D143" s="383"/>
      <c r="E143" s="18" t="s">
        <v>240</v>
      </c>
    </row>
    <row r="144" spans="2:5" ht="33.950000000000003" hidden="1" customHeight="1">
      <c r="B144" s="20" t="s">
        <v>292</v>
      </c>
      <c r="C144" s="384"/>
      <c r="D144" s="385"/>
      <c r="E144" s="19" t="s">
        <v>219</v>
      </c>
    </row>
    <row r="145" spans="2:5" hidden="1"/>
    <row r="146" spans="2:5" ht="32.25" hidden="1" customHeight="1">
      <c r="B146" s="390" t="s">
        <v>286</v>
      </c>
      <c r="C146" s="391"/>
      <c r="D146" s="394" t="s">
        <v>287</v>
      </c>
      <c r="E146" s="395"/>
    </row>
    <row r="147" spans="2:5" ht="6.75" hidden="1" customHeight="1">
      <c r="B147" s="392"/>
      <c r="C147" s="393"/>
      <c r="D147" s="396"/>
      <c r="E147" s="397"/>
    </row>
    <row r="148" spans="2:5" ht="33.950000000000003" hidden="1" customHeight="1">
      <c r="B148" s="15" t="s">
        <v>216</v>
      </c>
      <c r="C148" s="386"/>
      <c r="D148" s="387"/>
      <c r="E148" s="16" t="s">
        <v>217</v>
      </c>
    </row>
    <row r="149" spans="2:5" ht="33.950000000000003" hidden="1" customHeight="1">
      <c r="B149" s="15" t="s">
        <v>224</v>
      </c>
      <c r="C149" s="388"/>
      <c r="D149" s="389"/>
      <c r="E149" s="16" t="s">
        <v>225</v>
      </c>
    </row>
    <row r="150" spans="2:5" ht="33.950000000000003" hidden="1" customHeight="1">
      <c r="B150" s="15" t="s">
        <v>222</v>
      </c>
      <c r="C150" s="382"/>
      <c r="D150" s="383"/>
      <c r="E150" s="16" t="s">
        <v>223</v>
      </c>
    </row>
    <row r="151" spans="2:5" ht="33.950000000000003" hidden="1" customHeight="1">
      <c r="B151" s="15" t="s">
        <v>288</v>
      </c>
      <c r="C151" s="382"/>
      <c r="D151" s="383"/>
      <c r="E151" s="16" t="s">
        <v>289</v>
      </c>
    </row>
    <row r="152" spans="2:5" ht="33.950000000000003" hidden="1" customHeight="1">
      <c r="B152" s="15" t="s">
        <v>234</v>
      </c>
      <c r="C152" s="382"/>
      <c r="D152" s="383"/>
      <c r="E152" s="16" t="s">
        <v>290</v>
      </c>
    </row>
    <row r="153" spans="2:5" ht="33.950000000000003" hidden="1" customHeight="1">
      <c r="B153" s="15" t="s">
        <v>236</v>
      </c>
      <c r="C153" s="382"/>
      <c r="D153" s="383"/>
      <c r="E153" s="16" t="s">
        <v>291</v>
      </c>
    </row>
    <row r="154" spans="2:5" ht="33.950000000000003" hidden="1" customHeight="1">
      <c r="B154" s="17" t="s">
        <v>226</v>
      </c>
      <c r="C154" s="382"/>
      <c r="D154" s="383"/>
      <c r="E154" s="18" t="s">
        <v>240</v>
      </c>
    </row>
    <row r="155" spans="2:5" ht="33.950000000000003" hidden="1" customHeight="1">
      <c r="B155" s="20" t="s">
        <v>292</v>
      </c>
      <c r="C155" s="384"/>
      <c r="D155" s="385"/>
      <c r="E155" s="19" t="s">
        <v>219</v>
      </c>
    </row>
    <row r="156" spans="2:5" hidden="1"/>
    <row r="157" spans="2:5" ht="33.950000000000003" hidden="1" customHeight="1">
      <c r="B157" s="390" t="s">
        <v>286</v>
      </c>
      <c r="C157" s="391"/>
      <c r="D157" s="394" t="s">
        <v>287</v>
      </c>
      <c r="E157" s="395"/>
    </row>
    <row r="158" spans="2:5" ht="9" hidden="1" customHeight="1">
      <c r="B158" s="392"/>
      <c r="C158" s="393"/>
      <c r="D158" s="396"/>
      <c r="E158" s="397"/>
    </row>
    <row r="159" spans="2:5" ht="33.950000000000003" hidden="1" customHeight="1">
      <c r="B159" s="15" t="s">
        <v>216</v>
      </c>
      <c r="C159" s="386"/>
      <c r="D159" s="387"/>
      <c r="E159" s="16" t="s">
        <v>217</v>
      </c>
    </row>
    <row r="160" spans="2:5" ht="33.950000000000003" hidden="1" customHeight="1">
      <c r="B160" s="15" t="s">
        <v>224</v>
      </c>
      <c r="C160" s="388"/>
      <c r="D160" s="389"/>
      <c r="E160" s="16" t="s">
        <v>225</v>
      </c>
    </row>
    <row r="161" spans="2:5" ht="33.950000000000003" hidden="1" customHeight="1">
      <c r="B161" s="15" t="s">
        <v>222</v>
      </c>
      <c r="C161" s="382"/>
      <c r="D161" s="383"/>
      <c r="E161" s="16" t="s">
        <v>223</v>
      </c>
    </row>
    <row r="162" spans="2:5" ht="33.950000000000003" hidden="1" customHeight="1">
      <c r="B162" s="15" t="s">
        <v>288</v>
      </c>
      <c r="C162" s="382"/>
      <c r="D162" s="383"/>
      <c r="E162" s="16" t="s">
        <v>289</v>
      </c>
    </row>
    <row r="163" spans="2:5" ht="33.950000000000003" hidden="1" customHeight="1">
      <c r="B163" s="15" t="s">
        <v>234</v>
      </c>
      <c r="C163" s="382"/>
      <c r="D163" s="383"/>
      <c r="E163" s="16" t="s">
        <v>290</v>
      </c>
    </row>
    <row r="164" spans="2:5" ht="33.950000000000003" hidden="1" customHeight="1">
      <c r="B164" s="15" t="s">
        <v>236</v>
      </c>
      <c r="C164" s="382"/>
      <c r="D164" s="383"/>
      <c r="E164" s="16" t="s">
        <v>291</v>
      </c>
    </row>
    <row r="165" spans="2:5" ht="33.950000000000003" hidden="1" customHeight="1">
      <c r="B165" s="17" t="s">
        <v>226</v>
      </c>
      <c r="C165" s="382"/>
      <c r="D165" s="383"/>
      <c r="E165" s="18" t="s">
        <v>240</v>
      </c>
    </row>
    <row r="166" spans="2:5" ht="33.950000000000003" hidden="1" customHeight="1">
      <c r="B166" s="20" t="s">
        <v>292</v>
      </c>
      <c r="C166" s="384"/>
      <c r="D166" s="385"/>
      <c r="E166" s="19" t="s">
        <v>219</v>
      </c>
    </row>
    <row r="167" spans="2:5" hidden="1"/>
    <row r="168" spans="2:5" ht="33.950000000000003" hidden="1" customHeight="1">
      <c r="B168" s="390" t="s">
        <v>286</v>
      </c>
      <c r="C168" s="391"/>
      <c r="D168" s="394" t="s">
        <v>287</v>
      </c>
      <c r="E168" s="395"/>
    </row>
    <row r="169" spans="2:5" hidden="1">
      <c r="B169" s="392"/>
      <c r="C169" s="393"/>
      <c r="D169" s="396"/>
      <c r="E169" s="397"/>
    </row>
    <row r="170" spans="2:5" ht="33.950000000000003" hidden="1" customHeight="1">
      <c r="B170" s="15" t="s">
        <v>216</v>
      </c>
      <c r="C170" s="386"/>
      <c r="D170" s="387"/>
      <c r="E170" s="16" t="s">
        <v>217</v>
      </c>
    </row>
    <row r="171" spans="2:5" ht="33.950000000000003" hidden="1" customHeight="1">
      <c r="B171" s="15" t="s">
        <v>224</v>
      </c>
      <c r="C171" s="388"/>
      <c r="D171" s="389"/>
      <c r="E171" s="16" t="s">
        <v>225</v>
      </c>
    </row>
    <row r="172" spans="2:5" ht="33.950000000000003" hidden="1" customHeight="1">
      <c r="B172" s="15" t="s">
        <v>222</v>
      </c>
      <c r="C172" s="382"/>
      <c r="D172" s="383"/>
      <c r="E172" s="16" t="s">
        <v>223</v>
      </c>
    </row>
    <row r="173" spans="2:5" ht="33.950000000000003" hidden="1" customHeight="1">
      <c r="B173" s="15" t="s">
        <v>288</v>
      </c>
      <c r="C173" s="382"/>
      <c r="D173" s="383"/>
      <c r="E173" s="16" t="s">
        <v>289</v>
      </c>
    </row>
    <row r="174" spans="2:5" ht="33.950000000000003" hidden="1" customHeight="1">
      <c r="B174" s="15" t="s">
        <v>234</v>
      </c>
      <c r="C174" s="382"/>
      <c r="D174" s="383"/>
      <c r="E174" s="16" t="s">
        <v>290</v>
      </c>
    </row>
    <row r="175" spans="2:5" ht="33.950000000000003" hidden="1" customHeight="1">
      <c r="B175" s="15" t="s">
        <v>236</v>
      </c>
      <c r="C175" s="382"/>
      <c r="D175" s="383"/>
      <c r="E175" s="16" t="s">
        <v>291</v>
      </c>
    </row>
    <row r="176" spans="2:5" ht="33.950000000000003" hidden="1" customHeight="1">
      <c r="B176" s="17" t="s">
        <v>226</v>
      </c>
      <c r="C176" s="382"/>
      <c r="D176" s="383"/>
      <c r="E176" s="18" t="s">
        <v>240</v>
      </c>
    </row>
    <row r="177" spans="2:5" ht="33.950000000000003" hidden="1" customHeight="1">
      <c r="B177" s="20" t="s">
        <v>292</v>
      </c>
      <c r="C177" s="384"/>
      <c r="D177" s="385"/>
      <c r="E177" s="19" t="s">
        <v>219</v>
      </c>
    </row>
    <row r="178" spans="2:5" hidden="1"/>
    <row r="179" spans="2:5" ht="33.950000000000003" hidden="1" customHeight="1">
      <c r="B179" s="390" t="s">
        <v>286</v>
      </c>
      <c r="C179" s="391"/>
      <c r="D179" s="394" t="s">
        <v>287</v>
      </c>
      <c r="E179" s="395"/>
    </row>
    <row r="180" spans="2:5" hidden="1">
      <c r="B180" s="392"/>
      <c r="C180" s="393"/>
      <c r="D180" s="396"/>
      <c r="E180" s="397"/>
    </row>
    <row r="181" spans="2:5" ht="33.950000000000003" hidden="1" customHeight="1">
      <c r="B181" s="15" t="s">
        <v>216</v>
      </c>
      <c r="C181" s="386"/>
      <c r="D181" s="387"/>
      <c r="E181" s="16" t="s">
        <v>217</v>
      </c>
    </row>
    <row r="182" spans="2:5" ht="33.950000000000003" hidden="1" customHeight="1">
      <c r="B182" s="15" t="s">
        <v>224</v>
      </c>
      <c r="C182" s="388"/>
      <c r="D182" s="389"/>
      <c r="E182" s="16" t="s">
        <v>225</v>
      </c>
    </row>
    <row r="183" spans="2:5" ht="33.950000000000003" hidden="1" customHeight="1">
      <c r="B183" s="15" t="s">
        <v>222</v>
      </c>
      <c r="C183" s="382"/>
      <c r="D183" s="383"/>
      <c r="E183" s="16" t="s">
        <v>223</v>
      </c>
    </row>
    <row r="184" spans="2:5" ht="33.950000000000003" hidden="1" customHeight="1">
      <c r="B184" s="15" t="s">
        <v>288</v>
      </c>
      <c r="C184" s="382"/>
      <c r="D184" s="383"/>
      <c r="E184" s="16" t="s">
        <v>289</v>
      </c>
    </row>
    <row r="185" spans="2:5" ht="33.950000000000003" hidden="1" customHeight="1">
      <c r="B185" s="15" t="s">
        <v>234</v>
      </c>
      <c r="C185" s="382"/>
      <c r="D185" s="383"/>
      <c r="E185" s="16" t="s">
        <v>290</v>
      </c>
    </row>
    <row r="186" spans="2:5" ht="33.950000000000003" hidden="1" customHeight="1">
      <c r="B186" s="15" t="s">
        <v>236</v>
      </c>
      <c r="C186" s="382"/>
      <c r="D186" s="383"/>
      <c r="E186" s="16" t="s">
        <v>291</v>
      </c>
    </row>
    <row r="187" spans="2:5" ht="33.950000000000003" hidden="1" customHeight="1">
      <c r="B187" s="17" t="s">
        <v>226</v>
      </c>
      <c r="C187" s="382"/>
      <c r="D187" s="383"/>
      <c r="E187" s="18" t="s">
        <v>240</v>
      </c>
    </row>
    <row r="188" spans="2:5" ht="33.950000000000003" hidden="1" customHeight="1">
      <c r="B188" s="20" t="s">
        <v>292</v>
      </c>
      <c r="C188" s="384"/>
      <c r="D188" s="385"/>
      <c r="E188" s="19" t="s">
        <v>219</v>
      </c>
    </row>
    <row r="189" spans="2:5" hidden="1"/>
    <row r="190" spans="2:5" ht="33.950000000000003" hidden="1" customHeight="1">
      <c r="B190" s="390" t="s">
        <v>286</v>
      </c>
      <c r="C190" s="391"/>
      <c r="D190" s="394" t="s">
        <v>287</v>
      </c>
      <c r="E190" s="395"/>
    </row>
    <row r="191" spans="2:5" hidden="1">
      <c r="B191" s="392"/>
      <c r="C191" s="393"/>
      <c r="D191" s="396"/>
      <c r="E191" s="397"/>
    </row>
    <row r="192" spans="2:5" ht="33.950000000000003" hidden="1" customHeight="1">
      <c r="B192" s="15" t="s">
        <v>216</v>
      </c>
      <c r="C192" s="386"/>
      <c r="D192" s="387"/>
      <c r="E192" s="16" t="s">
        <v>217</v>
      </c>
    </row>
    <row r="193" spans="2:5" ht="33.950000000000003" hidden="1" customHeight="1">
      <c r="B193" s="15" t="s">
        <v>224</v>
      </c>
      <c r="C193" s="388"/>
      <c r="D193" s="389"/>
      <c r="E193" s="16" t="s">
        <v>225</v>
      </c>
    </row>
    <row r="194" spans="2:5" ht="33.950000000000003" hidden="1" customHeight="1">
      <c r="B194" s="15" t="s">
        <v>222</v>
      </c>
      <c r="C194" s="382"/>
      <c r="D194" s="383"/>
      <c r="E194" s="16" t="s">
        <v>223</v>
      </c>
    </row>
    <row r="195" spans="2:5" ht="33.950000000000003" hidden="1" customHeight="1">
      <c r="B195" s="15" t="s">
        <v>288</v>
      </c>
      <c r="C195" s="382"/>
      <c r="D195" s="383"/>
      <c r="E195" s="16" t="s">
        <v>289</v>
      </c>
    </row>
    <row r="196" spans="2:5" ht="33.950000000000003" hidden="1" customHeight="1">
      <c r="B196" s="15" t="s">
        <v>234</v>
      </c>
      <c r="C196" s="382"/>
      <c r="D196" s="383"/>
      <c r="E196" s="16" t="s">
        <v>290</v>
      </c>
    </row>
    <row r="197" spans="2:5" ht="33.950000000000003" hidden="1" customHeight="1">
      <c r="B197" s="15" t="s">
        <v>236</v>
      </c>
      <c r="C197" s="382"/>
      <c r="D197" s="383"/>
      <c r="E197" s="16" t="s">
        <v>291</v>
      </c>
    </row>
    <row r="198" spans="2:5" ht="33.950000000000003" hidden="1" customHeight="1">
      <c r="B198" s="17" t="s">
        <v>226</v>
      </c>
      <c r="C198" s="382"/>
      <c r="D198" s="383"/>
      <c r="E198" s="18" t="s">
        <v>240</v>
      </c>
    </row>
    <row r="199" spans="2:5" ht="33.950000000000003" hidden="1" customHeight="1">
      <c r="B199" s="20" t="s">
        <v>292</v>
      </c>
      <c r="C199" s="384"/>
      <c r="D199" s="385"/>
      <c r="E199" s="19" t="s">
        <v>219</v>
      </c>
    </row>
    <row r="200" spans="2:5" hidden="1"/>
    <row r="201" spans="2:5" hidden="1">
      <c r="B201" s="390" t="s">
        <v>286</v>
      </c>
      <c r="C201" s="391"/>
      <c r="D201" s="394" t="s">
        <v>287</v>
      </c>
      <c r="E201" s="395"/>
    </row>
    <row r="202" spans="2:5" hidden="1">
      <c r="B202" s="392"/>
      <c r="C202" s="393"/>
      <c r="D202" s="396"/>
      <c r="E202" s="397"/>
    </row>
    <row r="203" spans="2:5" ht="33.950000000000003" hidden="1" customHeight="1">
      <c r="B203" s="15" t="s">
        <v>216</v>
      </c>
      <c r="C203" s="386"/>
      <c r="D203" s="387"/>
      <c r="E203" s="16" t="s">
        <v>217</v>
      </c>
    </row>
    <row r="204" spans="2:5" ht="33.950000000000003" hidden="1" customHeight="1">
      <c r="B204" s="15" t="s">
        <v>224</v>
      </c>
      <c r="C204" s="388"/>
      <c r="D204" s="389"/>
      <c r="E204" s="16" t="s">
        <v>225</v>
      </c>
    </row>
    <row r="205" spans="2:5" ht="33.950000000000003" hidden="1" customHeight="1">
      <c r="B205" s="15" t="s">
        <v>222</v>
      </c>
      <c r="C205" s="382"/>
      <c r="D205" s="383"/>
      <c r="E205" s="16" t="s">
        <v>223</v>
      </c>
    </row>
    <row r="206" spans="2:5" ht="33.950000000000003" hidden="1" customHeight="1">
      <c r="B206" s="15" t="s">
        <v>288</v>
      </c>
      <c r="C206" s="382"/>
      <c r="D206" s="383"/>
      <c r="E206" s="16" t="s">
        <v>289</v>
      </c>
    </row>
    <row r="207" spans="2:5" ht="33.950000000000003" hidden="1" customHeight="1">
      <c r="B207" s="15" t="s">
        <v>234</v>
      </c>
      <c r="C207" s="382"/>
      <c r="D207" s="383"/>
      <c r="E207" s="16" t="s">
        <v>290</v>
      </c>
    </row>
    <row r="208" spans="2:5" ht="33.950000000000003" hidden="1" customHeight="1">
      <c r="B208" s="15" t="s">
        <v>236</v>
      </c>
      <c r="C208" s="382"/>
      <c r="D208" s="383"/>
      <c r="E208" s="16" t="s">
        <v>291</v>
      </c>
    </row>
    <row r="209" spans="2:5" ht="33.950000000000003" hidden="1" customHeight="1">
      <c r="B209" s="17" t="s">
        <v>226</v>
      </c>
      <c r="C209" s="382"/>
      <c r="D209" s="383"/>
      <c r="E209" s="18" t="s">
        <v>240</v>
      </c>
    </row>
    <row r="210" spans="2:5" ht="33.950000000000003" hidden="1" customHeight="1">
      <c r="B210" s="20" t="s">
        <v>292</v>
      </c>
      <c r="C210" s="384"/>
      <c r="D210" s="385"/>
      <c r="E210" s="19" t="s">
        <v>219</v>
      </c>
    </row>
    <row r="211" spans="2:5" hidden="1"/>
    <row r="212" spans="2:5" hidden="1">
      <c r="B212" s="390" t="s">
        <v>286</v>
      </c>
      <c r="C212" s="391"/>
      <c r="D212" s="394" t="s">
        <v>287</v>
      </c>
      <c r="E212" s="395"/>
    </row>
    <row r="213" spans="2:5" hidden="1">
      <c r="B213" s="392"/>
      <c r="C213" s="393"/>
      <c r="D213" s="396"/>
      <c r="E213" s="397"/>
    </row>
    <row r="214" spans="2:5" ht="33.950000000000003" hidden="1" customHeight="1">
      <c r="B214" s="15" t="s">
        <v>216</v>
      </c>
      <c r="C214" s="386"/>
      <c r="D214" s="387"/>
      <c r="E214" s="16" t="s">
        <v>217</v>
      </c>
    </row>
    <row r="215" spans="2:5" ht="33.950000000000003" hidden="1" customHeight="1">
      <c r="B215" s="15" t="s">
        <v>224</v>
      </c>
      <c r="C215" s="388"/>
      <c r="D215" s="389"/>
      <c r="E215" s="16" t="s">
        <v>225</v>
      </c>
    </row>
    <row r="216" spans="2:5" ht="33.950000000000003" hidden="1" customHeight="1">
      <c r="B216" s="15" t="s">
        <v>222</v>
      </c>
      <c r="C216" s="382"/>
      <c r="D216" s="383"/>
      <c r="E216" s="16" t="s">
        <v>223</v>
      </c>
    </row>
    <row r="217" spans="2:5" ht="33.950000000000003" hidden="1" customHeight="1">
      <c r="B217" s="15" t="s">
        <v>288</v>
      </c>
      <c r="C217" s="382"/>
      <c r="D217" s="383"/>
      <c r="E217" s="16" t="s">
        <v>289</v>
      </c>
    </row>
    <row r="218" spans="2:5" ht="33.950000000000003" hidden="1" customHeight="1">
      <c r="B218" s="15" t="s">
        <v>234</v>
      </c>
      <c r="C218" s="382"/>
      <c r="D218" s="383"/>
      <c r="E218" s="16" t="s">
        <v>290</v>
      </c>
    </row>
    <row r="219" spans="2:5" ht="33.950000000000003" hidden="1" customHeight="1">
      <c r="B219" s="15" t="s">
        <v>236</v>
      </c>
      <c r="C219" s="382"/>
      <c r="D219" s="383"/>
      <c r="E219" s="16" t="s">
        <v>291</v>
      </c>
    </row>
    <row r="220" spans="2:5" ht="33.950000000000003" hidden="1" customHeight="1">
      <c r="B220" s="17" t="s">
        <v>226</v>
      </c>
      <c r="C220" s="382"/>
      <c r="D220" s="383"/>
      <c r="E220" s="18" t="s">
        <v>240</v>
      </c>
    </row>
    <row r="221" spans="2:5" ht="31.5" hidden="1" customHeight="1">
      <c r="B221" s="20" t="s">
        <v>292</v>
      </c>
      <c r="C221" s="384"/>
      <c r="D221" s="385"/>
      <c r="E221" s="19" t="s">
        <v>219</v>
      </c>
    </row>
    <row r="222" spans="2:5" hidden="1"/>
    <row r="223" spans="2:5" ht="12" hidden="1" customHeight="1"/>
    <row r="224" spans="2:5" ht="12.75" hidden="1" customHeight="1"/>
  </sheetData>
  <sheetProtection algorithmName="SHA-512" hashValue="rJUai2v7/Nzj8+JG5luvlk0D6469xjABg7YoP3mMBeN24pVv+Hdvh0OVYMshJ6BxI44shadg993LzPHobS5P9g==" saltValue="mghIHgLBpYB/VcsDd6Up3g==" spinCount="100000" sheet="1" formatCells="0" formatColumns="0" formatRows="0"/>
  <mergeCells count="203">
    <mergeCell ref="B2:C3"/>
    <mergeCell ref="D2:E3"/>
    <mergeCell ref="C4:D4"/>
    <mergeCell ref="C5:D5"/>
    <mergeCell ref="C6:D6"/>
    <mergeCell ref="C7:D7"/>
    <mergeCell ref="C16:D16"/>
    <mergeCell ref="C17:D17"/>
    <mergeCell ref="C18:D18"/>
    <mergeCell ref="C12:D12"/>
    <mergeCell ref="C19:D19"/>
    <mergeCell ref="C20:D20"/>
    <mergeCell ref="C21:D21"/>
    <mergeCell ref="C8:D8"/>
    <mergeCell ref="C9:D9"/>
    <mergeCell ref="C10:D10"/>
    <mergeCell ref="C11:D11"/>
    <mergeCell ref="C13:D13"/>
    <mergeCell ref="B14:C15"/>
    <mergeCell ref="D14:E15"/>
    <mergeCell ref="C28:D28"/>
    <mergeCell ref="C29:D29"/>
    <mergeCell ref="C30:D30"/>
    <mergeCell ref="C31:D31"/>
    <mergeCell ref="C32:D32"/>
    <mergeCell ref="C33:D33"/>
    <mergeCell ref="C22:D22"/>
    <mergeCell ref="G22:H22"/>
    <mergeCell ref="C23:D23"/>
    <mergeCell ref="B25:C26"/>
    <mergeCell ref="D25:E26"/>
    <mergeCell ref="C27:D27"/>
    <mergeCell ref="C41:D41"/>
    <mergeCell ref="C42:D42"/>
    <mergeCell ref="C43:D43"/>
    <mergeCell ref="C44:D44"/>
    <mergeCell ref="C45:D45"/>
    <mergeCell ref="B47:C48"/>
    <mergeCell ref="D47:E48"/>
    <mergeCell ref="C34:D34"/>
    <mergeCell ref="B36:C37"/>
    <mergeCell ref="D36:E37"/>
    <mergeCell ref="C38:D38"/>
    <mergeCell ref="C39:D39"/>
    <mergeCell ref="C40:D40"/>
    <mergeCell ref="C55:D55"/>
    <mergeCell ref="C56:D56"/>
    <mergeCell ref="B58:C59"/>
    <mergeCell ref="D58:E59"/>
    <mergeCell ref="C60:D60"/>
    <mergeCell ref="C61:D61"/>
    <mergeCell ref="C49:D49"/>
    <mergeCell ref="C50:D50"/>
    <mergeCell ref="C51:D51"/>
    <mergeCell ref="C52:D52"/>
    <mergeCell ref="C53:D53"/>
    <mergeCell ref="C54:D54"/>
    <mergeCell ref="B69:C70"/>
    <mergeCell ref="D69:E70"/>
    <mergeCell ref="C71:D71"/>
    <mergeCell ref="C72:D72"/>
    <mergeCell ref="C73:D73"/>
    <mergeCell ref="C74:D74"/>
    <mergeCell ref="C62:D62"/>
    <mergeCell ref="C63:D63"/>
    <mergeCell ref="C64:D64"/>
    <mergeCell ref="C65:D65"/>
    <mergeCell ref="C66:D66"/>
    <mergeCell ref="C67:D67"/>
    <mergeCell ref="C82:D82"/>
    <mergeCell ref="C83:D83"/>
    <mergeCell ref="C84:D84"/>
    <mergeCell ref="C85:D85"/>
    <mergeCell ref="C86:D86"/>
    <mergeCell ref="C87:D87"/>
    <mergeCell ref="C75:D75"/>
    <mergeCell ref="C76:D76"/>
    <mergeCell ref="C77:D77"/>
    <mergeCell ref="C78:D78"/>
    <mergeCell ref="B80:C81"/>
    <mergeCell ref="D80:E81"/>
    <mergeCell ref="C95:D95"/>
    <mergeCell ref="C96:D96"/>
    <mergeCell ref="C97:D97"/>
    <mergeCell ref="C98:D98"/>
    <mergeCell ref="C99:D99"/>
    <mergeCell ref="C100:D100"/>
    <mergeCell ref="C88:D88"/>
    <mergeCell ref="C89:D89"/>
    <mergeCell ref="B91:C92"/>
    <mergeCell ref="D91:E92"/>
    <mergeCell ref="C93:D93"/>
    <mergeCell ref="C94:D94"/>
    <mergeCell ref="C108:D108"/>
    <mergeCell ref="C109:D109"/>
    <mergeCell ref="C110:D110"/>
    <mergeCell ref="C111:D111"/>
    <mergeCell ref="B113:C114"/>
    <mergeCell ref="D113:E114"/>
    <mergeCell ref="B102:C103"/>
    <mergeCell ref="D102:E103"/>
    <mergeCell ref="C104:D104"/>
    <mergeCell ref="C105:D105"/>
    <mergeCell ref="C106:D106"/>
    <mergeCell ref="C107:D107"/>
    <mergeCell ref="C121:D121"/>
    <mergeCell ref="C122:D122"/>
    <mergeCell ref="B124:C125"/>
    <mergeCell ref="D124:E125"/>
    <mergeCell ref="C126:D126"/>
    <mergeCell ref="C127:D127"/>
    <mergeCell ref="C115:D115"/>
    <mergeCell ref="C116:D116"/>
    <mergeCell ref="C117:D117"/>
    <mergeCell ref="C118:D118"/>
    <mergeCell ref="C119:D119"/>
    <mergeCell ref="C120:D120"/>
    <mergeCell ref="B135:C136"/>
    <mergeCell ref="D135:E136"/>
    <mergeCell ref="C137:D137"/>
    <mergeCell ref="C138:D138"/>
    <mergeCell ref="C139:D139"/>
    <mergeCell ref="C140:D140"/>
    <mergeCell ref="C128:D128"/>
    <mergeCell ref="C129:D129"/>
    <mergeCell ref="C130:D130"/>
    <mergeCell ref="C131:D131"/>
    <mergeCell ref="C132:D132"/>
    <mergeCell ref="C133:D133"/>
    <mergeCell ref="C148:D148"/>
    <mergeCell ref="C149:D149"/>
    <mergeCell ref="C150:D150"/>
    <mergeCell ref="C151:D151"/>
    <mergeCell ref="C152:D152"/>
    <mergeCell ref="C153:D153"/>
    <mergeCell ref="C141:D141"/>
    <mergeCell ref="C142:D142"/>
    <mergeCell ref="C143:D143"/>
    <mergeCell ref="C144:D144"/>
    <mergeCell ref="B146:C147"/>
    <mergeCell ref="D146:E147"/>
    <mergeCell ref="C161:D161"/>
    <mergeCell ref="C162:D162"/>
    <mergeCell ref="C163:D163"/>
    <mergeCell ref="C164:D164"/>
    <mergeCell ref="C165:D165"/>
    <mergeCell ref="C166:D166"/>
    <mergeCell ref="C154:D154"/>
    <mergeCell ref="C155:D155"/>
    <mergeCell ref="B157:C158"/>
    <mergeCell ref="D157:E158"/>
    <mergeCell ref="C159:D159"/>
    <mergeCell ref="C160:D160"/>
    <mergeCell ref="C174:D174"/>
    <mergeCell ref="C175:D175"/>
    <mergeCell ref="C176:D176"/>
    <mergeCell ref="C177:D177"/>
    <mergeCell ref="B179:C180"/>
    <mergeCell ref="D179:E180"/>
    <mergeCell ref="B168:C169"/>
    <mergeCell ref="D168:E169"/>
    <mergeCell ref="C170:D170"/>
    <mergeCell ref="C171:D171"/>
    <mergeCell ref="C172:D172"/>
    <mergeCell ref="C173:D173"/>
    <mergeCell ref="C187:D187"/>
    <mergeCell ref="C188:D188"/>
    <mergeCell ref="B190:C191"/>
    <mergeCell ref="D190:E191"/>
    <mergeCell ref="C192:D192"/>
    <mergeCell ref="C193:D193"/>
    <mergeCell ref="C181:D181"/>
    <mergeCell ref="C182:D182"/>
    <mergeCell ref="C183:D183"/>
    <mergeCell ref="C184:D184"/>
    <mergeCell ref="C185:D185"/>
    <mergeCell ref="C186:D186"/>
    <mergeCell ref="B201:C202"/>
    <mergeCell ref="D201:E202"/>
    <mergeCell ref="C203:D203"/>
    <mergeCell ref="C204:D204"/>
    <mergeCell ref="C205:D205"/>
    <mergeCell ref="C206:D206"/>
    <mergeCell ref="C194:D194"/>
    <mergeCell ref="C195:D195"/>
    <mergeCell ref="C196:D196"/>
    <mergeCell ref="C197:D197"/>
    <mergeCell ref="C198:D198"/>
    <mergeCell ref="C199:D199"/>
    <mergeCell ref="C220:D220"/>
    <mergeCell ref="C221:D221"/>
    <mergeCell ref="C214:D214"/>
    <mergeCell ref="C215:D215"/>
    <mergeCell ref="C216:D216"/>
    <mergeCell ref="C217:D217"/>
    <mergeCell ref="C218:D218"/>
    <mergeCell ref="C219:D219"/>
    <mergeCell ref="C207:D207"/>
    <mergeCell ref="C208:D208"/>
    <mergeCell ref="C209:D209"/>
    <mergeCell ref="C210:D210"/>
    <mergeCell ref="B212:C213"/>
    <mergeCell ref="D212:E213"/>
  </mergeCells>
  <pageMargins left="0.70866141732283472" right="0.70866141732283472" top="1.5748031496062993" bottom="0" header="0.31496062992125984" footer="1.1811023622047245"/>
  <pageSetup paperSize="9" scale="61" fitToHeight="0" orientation="portrait" r:id="rId1"/>
  <headerFooter>
    <oddHeader xml:space="preserve">&amp;C     &amp;G                                     </oddHeader>
    <oddFooter>&amp;C           &amp;G&amp;R&amp;P of &amp;N
OCT_Application_13_T.M_130-11-2025</oddFooter>
  </headerFooter>
  <rowBreaks count="6" manualBreakCount="6">
    <brk id="35" max="4" man="1"/>
    <brk id="68" max="16383" man="1"/>
    <brk id="101" max="16383" man="1"/>
    <brk id="134" max="16383" man="1"/>
    <brk id="167" max="16383" man="1"/>
    <brk id="200" max="16383" man="1"/>
  </rowBreaks>
  <drawing r:id="rId2"/>
  <legacyDrawingHF r:id="rId3"/>
  <extLst>
    <ext xmlns:x14="http://schemas.microsoft.com/office/spreadsheetml/2009/9/main" uri="{CCE6A557-97BC-4b89-ADB6-D9C93CAAB3DF}">
      <x14:dataValidations xmlns:xm="http://schemas.microsoft.com/office/excel/2006/main" count="1">
        <x14:dataValidation type="list" allowBlank="1" showInputMessage="1" showErrorMessage="1" prompt="Please select from Drop-down list" xr:uid="{4EE2323C-D01C-4CFC-B2E7-29463E97ADF6}">
          <x14:formula1>
            <xm:f>sheet13!$A$3:$A$14</xm:f>
          </x14:formula1>
          <xm:sqref>C34:D34 G22:H22 C221:D221 C210:D210 C199:D199 C188:D188 C177:D177 C166:D166 C155:D155 C144:D144 C133:D133 C122:D122 C111:D111 C100:D100 C89:D89 C78:D78 C67:D67 C56:D56 C45:D45 C23:D23</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E0A1D-74F7-4E0C-A3C6-7A3520297995}">
  <sheetPr codeName="Sheet4">
    <tabColor theme="3" tint="0.79998168889431442"/>
  </sheetPr>
  <dimension ref="B1:H224"/>
  <sheetViews>
    <sheetView showGridLines="0" showWhiteSpace="0" topLeftCell="B1" zoomScale="110" zoomScaleNormal="110" workbookViewId="0">
      <selection activeCell="C13" sqref="C13:D13"/>
    </sheetView>
  </sheetViews>
  <sheetFormatPr defaultRowHeight="14.25"/>
  <cols>
    <col min="1" max="1" width="0" hidden="1" customWidth="1"/>
    <col min="2" max="2" width="16.75" customWidth="1"/>
    <col min="3" max="3" width="53.25" customWidth="1"/>
    <col min="4" max="4" width="44" customWidth="1"/>
    <col min="5" max="5" width="16.75" customWidth="1"/>
    <col min="6" max="6" width="19.875" customWidth="1"/>
    <col min="7" max="7" width="27" hidden="1" customWidth="1"/>
    <col min="8" max="11" width="0" hidden="1" customWidth="1"/>
  </cols>
  <sheetData>
    <row r="1" spans="2:5" ht="20.25" customHeight="1">
      <c r="B1" s="5"/>
      <c r="C1" s="5"/>
      <c r="D1" s="5"/>
      <c r="E1" s="6"/>
    </row>
    <row r="2" spans="2:5">
      <c r="B2" s="390" t="s">
        <v>286</v>
      </c>
      <c r="C2" s="391"/>
      <c r="D2" s="394" t="s">
        <v>287</v>
      </c>
      <c r="E2" s="395"/>
    </row>
    <row r="3" spans="2:5" ht="3.75" customHeight="1">
      <c r="B3" s="392"/>
      <c r="C3" s="393"/>
      <c r="D3" s="396"/>
      <c r="E3" s="397"/>
    </row>
    <row r="4" spans="2:5" ht="33.950000000000003" customHeight="1">
      <c r="B4" s="15" t="s">
        <v>216</v>
      </c>
      <c r="C4" s="427">
        <f>Manpower!A16</f>
        <v>0</v>
      </c>
      <c r="D4" s="428"/>
      <c r="E4" s="16" t="s">
        <v>217</v>
      </c>
    </row>
    <row r="5" spans="2:5" ht="33.950000000000003" customHeight="1">
      <c r="B5" s="15" t="s">
        <v>224</v>
      </c>
      <c r="C5" s="398"/>
      <c r="D5" s="399"/>
      <c r="E5" s="16" t="s">
        <v>225</v>
      </c>
    </row>
    <row r="6" spans="2:5" ht="33.950000000000003" customHeight="1">
      <c r="B6" s="15" t="s">
        <v>222</v>
      </c>
      <c r="C6" s="382"/>
      <c r="D6" s="383"/>
      <c r="E6" s="16" t="s">
        <v>223</v>
      </c>
    </row>
    <row r="7" spans="2:5" ht="33.950000000000003" customHeight="1">
      <c r="B7" s="15" t="s">
        <v>288</v>
      </c>
      <c r="C7" s="382"/>
      <c r="D7" s="383"/>
      <c r="E7" s="16" t="s">
        <v>289</v>
      </c>
    </row>
    <row r="8" spans="2:5" ht="35.25" customHeight="1">
      <c r="B8" s="15" t="s">
        <v>234</v>
      </c>
      <c r="C8" s="382"/>
      <c r="D8" s="383"/>
      <c r="E8" s="16" t="s">
        <v>290</v>
      </c>
    </row>
    <row r="9" spans="2:5" ht="42" customHeight="1">
      <c r="B9" s="15" t="s">
        <v>236</v>
      </c>
      <c r="C9" s="382"/>
      <c r="D9" s="383"/>
      <c r="E9" s="16" t="s">
        <v>291</v>
      </c>
    </row>
    <row r="10" spans="2:5" ht="33.950000000000003" customHeight="1">
      <c r="B10" s="17" t="s">
        <v>226</v>
      </c>
      <c r="C10" s="382"/>
      <c r="D10" s="383"/>
      <c r="E10" s="18" t="s">
        <v>240</v>
      </c>
    </row>
    <row r="11" spans="2:5" ht="33.950000000000003" customHeight="1">
      <c r="B11" s="20" t="s">
        <v>292</v>
      </c>
      <c r="C11" s="423">
        <f>Manpower!B16</f>
        <v>0</v>
      </c>
      <c r="D11" s="424"/>
      <c r="E11" s="19" t="s">
        <v>219</v>
      </c>
    </row>
    <row r="12" spans="2:5" ht="33.950000000000003" customHeight="1">
      <c r="B12" s="20" t="s">
        <v>293</v>
      </c>
      <c r="C12" s="425">
        <f>Manpower!C16*Manpower!D16</f>
        <v>0</v>
      </c>
      <c r="D12" s="426"/>
      <c r="E12" s="214" t="s">
        <v>294</v>
      </c>
    </row>
    <row r="13" spans="2:5" ht="35.1" customHeight="1">
      <c r="B13" s="212" t="s">
        <v>295</v>
      </c>
      <c r="C13" s="407"/>
      <c r="D13" s="408"/>
      <c r="E13" s="213" t="s">
        <v>296</v>
      </c>
    </row>
    <row r="14" spans="2:5" hidden="1">
      <c r="B14" s="390" t="s">
        <v>286</v>
      </c>
      <c r="C14" s="391"/>
      <c r="D14" s="394" t="s">
        <v>287</v>
      </c>
      <c r="E14" s="395"/>
    </row>
    <row r="15" spans="2:5" ht="15" hidden="1" customHeight="1">
      <c r="B15" s="392"/>
      <c r="C15" s="393"/>
      <c r="D15" s="396"/>
      <c r="E15" s="397"/>
    </row>
    <row r="16" spans="2:5" ht="32.25" hidden="1" customHeight="1">
      <c r="B16" s="15" t="s">
        <v>216</v>
      </c>
      <c r="C16" s="382"/>
      <c r="D16" s="383"/>
      <c r="E16" s="16" t="s">
        <v>217</v>
      </c>
    </row>
    <row r="17" spans="2:8" ht="33.950000000000003" hidden="1" customHeight="1">
      <c r="B17" s="15" t="s">
        <v>224</v>
      </c>
      <c r="C17" s="388"/>
      <c r="D17" s="389"/>
      <c r="E17" s="16" t="s">
        <v>225</v>
      </c>
    </row>
    <row r="18" spans="2:8" ht="33.950000000000003" hidden="1" customHeight="1">
      <c r="B18" s="15" t="s">
        <v>222</v>
      </c>
      <c r="C18" s="386"/>
      <c r="D18" s="387"/>
      <c r="E18" s="16" t="s">
        <v>223</v>
      </c>
    </row>
    <row r="19" spans="2:8" ht="33.950000000000003" hidden="1" customHeight="1">
      <c r="B19" s="15" t="s">
        <v>288</v>
      </c>
      <c r="C19" s="382"/>
      <c r="D19" s="383"/>
      <c r="E19" s="16" t="s">
        <v>289</v>
      </c>
    </row>
    <row r="20" spans="2:8" ht="33.950000000000003" hidden="1" customHeight="1">
      <c r="B20" s="15" t="s">
        <v>234</v>
      </c>
      <c r="C20" s="382"/>
      <c r="D20" s="383"/>
      <c r="E20" s="16" t="s">
        <v>290</v>
      </c>
    </row>
    <row r="21" spans="2:8" ht="33.950000000000003" hidden="1" customHeight="1">
      <c r="B21" s="15" t="s">
        <v>236</v>
      </c>
      <c r="C21" s="382"/>
      <c r="D21" s="383"/>
      <c r="E21" s="16" t="s">
        <v>291</v>
      </c>
    </row>
    <row r="22" spans="2:8" ht="33.950000000000003" hidden="1" customHeight="1">
      <c r="B22" s="17" t="s">
        <v>226</v>
      </c>
      <c r="C22" s="382"/>
      <c r="D22" s="383"/>
      <c r="E22" s="18" t="s">
        <v>240</v>
      </c>
      <c r="G22" s="400"/>
      <c r="H22" s="400"/>
    </row>
    <row r="23" spans="2:8" ht="33.950000000000003" hidden="1" customHeight="1">
      <c r="B23" s="20" t="s">
        <v>292</v>
      </c>
      <c r="C23" s="384"/>
      <c r="D23" s="385"/>
      <c r="E23" s="19" t="s">
        <v>219</v>
      </c>
    </row>
    <row r="24" spans="2:8" hidden="1"/>
    <row r="25" spans="2:8" hidden="1">
      <c r="B25" s="390" t="s">
        <v>286</v>
      </c>
      <c r="C25" s="391"/>
      <c r="D25" s="394" t="s">
        <v>287</v>
      </c>
      <c r="E25" s="395"/>
    </row>
    <row r="26" spans="2:8" ht="8.25" hidden="1" customHeight="1">
      <c r="B26" s="392"/>
      <c r="C26" s="393"/>
      <c r="D26" s="396"/>
      <c r="E26" s="397"/>
    </row>
    <row r="27" spans="2:8" ht="33.950000000000003" hidden="1" customHeight="1">
      <c r="B27" s="15" t="s">
        <v>216</v>
      </c>
      <c r="C27" s="386"/>
      <c r="D27" s="387"/>
      <c r="E27" s="16" t="s">
        <v>217</v>
      </c>
    </row>
    <row r="28" spans="2:8" ht="33.950000000000003" hidden="1" customHeight="1">
      <c r="B28" s="15" t="s">
        <v>224</v>
      </c>
      <c r="C28" s="398"/>
      <c r="D28" s="399"/>
      <c r="E28" s="16" t="s">
        <v>225</v>
      </c>
    </row>
    <row r="29" spans="2:8" ht="33.950000000000003" hidden="1" customHeight="1">
      <c r="B29" s="15" t="s">
        <v>222</v>
      </c>
      <c r="C29" s="382"/>
      <c r="D29" s="383"/>
      <c r="E29" s="16" t="s">
        <v>223</v>
      </c>
    </row>
    <row r="30" spans="2:8" ht="33.950000000000003" hidden="1" customHeight="1">
      <c r="B30" s="15" t="s">
        <v>288</v>
      </c>
      <c r="C30" s="382"/>
      <c r="D30" s="383"/>
      <c r="E30" s="16" t="s">
        <v>289</v>
      </c>
    </row>
    <row r="31" spans="2:8" ht="33.950000000000003" hidden="1" customHeight="1">
      <c r="B31" s="15" t="s">
        <v>234</v>
      </c>
      <c r="C31" s="382"/>
      <c r="D31" s="383"/>
      <c r="E31" s="16" t="s">
        <v>290</v>
      </c>
    </row>
    <row r="32" spans="2:8" ht="33.950000000000003" hidden="1" customHeight="1">
      <c r="B32" s="15" t="s">
        <v>236</v>
      </c>
      <c r="C32" s="382"/>
      <c r="D32" s="383"/>
      <c r="E32" s="16" t="s">
        <v>291</v>
      </c>
    </row>
    <row r="33" spans="2:5" ht="33.950000000000003" hidden="1" customHeight="1">
      <c r="B33" s="17" t="s">
        <v>226</v>
      </c>
      <c r="C33" s="382"/>
      <c r="D33" s="383"/>
      <c r="E33" s="18" t="s">
        <v>240</v>
      </c>
    </row>
    <row r="34" spans="2:5" ht="33.950000000000003" hidden="1" customHeight="1">
      <c r="B34" s="20" t="s">
        <v>292</v>
      </c>
      <c r="C34" s="384"/>
      <c r="D34" s="385"/>
      <c r="E34" s="19" t="s">
        <v>219</v>
      </c>
    </row>
    <row r="35" spans="2:5" ht="17.25" hidden="1" customHeight="1"/>
    <row r="36" spans="2:5" hidden="1">
      <c r="B36" s="390" t="s">
        <v>286</v>
      </c>
      <c r="C36" s="391"/>
      <c r="D36" s="394" t="s">
        <v>287</v>
      </c>
      <c r="E36" s="395"/>
    </row>
    <row r="37" spans="2:5" ht="9" hidden="1" customHeight="1">
      <c r="B37" s="392"/>
      <c r="C37" s="393"/>
      <c r="D37" s="396"/>
      <c r="E37" s="397"/>
    </row>
    <row r="38" spans="2:5" ht="33.950000000000003" hidden="1" customHeight="1">
      <c r="B38" s="15" t="s">
        <v>216</v>
      </c>
      <c r="C38" s="382"/>
      <c r="D38" s="383"/>
      <c r="E38" s="16" t="s">
        <v>217</v>
      </c>
    </row>
    <row r="39" spans="2:5" ht="33.950000000000003" hidden="1" customHeight="1">
      <c r="B39" s="15" t="s">
        <v>224</v>
      </c>
      <c r="C39" s="388"/>
      <c r="D39" s="389"/>
      <c r="E39" s="16" t="s">
        <v>225</v>
      </c>
    </row>
    <row r="40" spans="2:5" ht="33.950000000000003" hidden="1" customHeight="1">
      <c r="B40" s="15" t="s">
        <v>222</v>
      </c>
      <c r="C40" s="382"/>
      <c r="D40" s="383"/>
      <c r="E40" s="16" t="s">
        <v>223</v>
      </c>
    </row>
    <row r="41" spans="2:5" ht="33.950000000000003" hidden="1" customHeight="1">
      <c r="B41" s="15" t="s">
        <v>288</v>
      </c>
      <c r="C41" s="382"/>
      <c r="D41" s="383"/>
      <c r="E41" s="16" t="s">
        <v>289</v>
      </c>
    </row>
    <row r="42" spans="2:5" ht="33.950000000000003" hidden="1" customHeight="1">
      <c r="B42" s="15" t="s">
        <v>234</v>
      </c>
      <c r="C42" s="382"/>
      <c r="D42" s="383"/>
      <c r="E42" s="16" t="s">
        <v>290</v>
      </c>
    </row>
    <row r="43" spans="2:5" ht="33.950000000000003" hidden="1" customHeight="1">
      <c r="B43" s="15" t="s">
        <v>236</v>
      </c>
      <c r="C43" s="382"/>
      <c r="D43" s="383"/>
      <c r="E43" s="16" t="s">
        <v>291</v>
      </c>
    </row>
    <row r="44" spans="2:5" ht="33.950000000000003" hidden="1" customHeight="1">
      <c r="B44" s="17" t="s">
        <v>226</v>
      </c>
      <c r="C44" s="382"/>
      <c r="D44" s="383"/>
      <c r="E44" s="18" t="s">
        <v>240</v>
      </c>
    </row>
    <row r="45" spans="2:5" ht="33.950000000000003" hidden="1" customHeight="1">
      <c r="B45" s="20" t="s">
        <v>292</v>
      </c>
      <c r="C45" s="384"/>
      <c r="D45" s="385"/>
      <c r="E45" s="19" t="s">
        <v>219</v>
      </c>
    </row>
    <row r="46" spans="2:5" ht="13.5" hidden="1" customHeight="1"/>
    <row r="47" spans="2:5" ht="21.75" hidden="1" customHeight="1">
      <c r="B47" s="390" t="s">
        <v>286</v>
      </c>
      <c r="C47" s="391"/>
      <c r="D47" s="394" t="s">
        <v>287</v>
      </c>
      <c r="E47" s="395"/>
    </row>
    <row r="48" spans="2:5" ht="1.5" hidden="1" customHeight="1">
      <c r="B48" s="392"/>
      <c r="C48" s="393"/>
      <c r="D48" s="396"/>
      <c r="E48" s="397"/>
    </row>
    <row r="49" spans="2:5" ht="33.950000000000003" hidden="1" customHeight="1">
      <c r="B49" s="15" t="s">
        <v>216</v>
      </c>
      <c r="C49" s="386"/>
      <c r="D49" s="387"/>
      <c r="E49" s="16" t="s">
        <v>217</v>
      </c>
    </row>
    <row r="50" spans="2:5" ht="33.950000000000003" hidden="1" customHeight="1">
      <c r="B50" s="15" t="s">
        <v>224</v>
      </c>
      <c r="C50" s="388"/>
      <c r="D50" s="389"/>
      <c r="E50" s="16" t="s">
        <v>225</v>
      </c>
    </row>
    <row r="51" spans="2:5" ht="33.950000000000003" hidden="1" customHeight="1">
      <c r="B51" s="15" t="s">
        <v>222</v>
      </c>
      <c r="C51" s="382"/>
      <c r="D51" s="383"/>
      <c r="E51" s="16" t="s">
        <v>223</v>
      </c>
    </row>
    <row r="52" spans="2:5" ht="33.950000000000003" hidden="1" customHeight="1">
      <c r="B52" s="15" t="s">
        <v>288</v>
      </c>
      <c r="C52" s="382"/>
      <c r="D52" s="383"/>
      <c r="E52" s="16" t="s">
        <v>289</v>
      </c>
    </row>
    <row r="53" spans="2:5" ht="33.950000000000003" hidden="1" customHeight="1">
      <c r="B53" s="15" t="s">
        <v>234</v>
      </c>
      <c r="C53" s="382"/>
      <c r="D53" s="383"/>
      <c r="E53" s="16" t="s">
        <v>290</v>
      </c>
    </row>
    <row r="54" spans="2:5" ht="33.950000000000003" hidden="1" customHeight="1">
      <c r="B54" s="15" t="s">
        <v>236</v>
      </c>
      <c r="C54" s="382"/>
      <c r="D54" s="383"/>
      <c r="E54" s="16" t="s">
        <v>291</v>
      </c>
    </row>
    <row r="55" spans="2:5" ht="33.950000000000003" hidden="1" customHeight="1">
      <c r="B55" s="17" t="s">
        <v>226</v>
      </c>
      <c r="C55" s="382"/>
      <c r="D55" s="383"/>
      <c r="E55" s="18" t="s">
        <v>240</v>
      </c>
    </row>
    <row r="56" spans="2:5" ht="33.950000000000003" hidden="1" customHeight="1">
      <c r="B56" s="20" t="s">
        <v>292</v>
      </c>
      <c r="C56" s="384"/>
      <c r="D56" s="385"/>
      <c r="E56" s="19" t="s">
        <v>219</v>
      </c>
    </row>
    <row r="57" spans="2:5" ht="14.25" hidden="1" customHeight="1"/>
    <row r="58" spans="2:5" hidden="1">
      <c r="B58" s="390" t="s">
        <v>286</v>
      </c>
      <c r="C58" s="391"/>
      <c r="D58" s="394" t="s">
        <v>287</v>
      </c>
      <c r="E58" s="395"/>
    </row>
    <row r="59" spans="2:5" ht="15" hidden="1" customHeight="1">
      <c r="B59" s="392"/>
      <c r="C59" s="393"/>
      <c r="D59" s="396"/>
      <c r="E59" s="397"/>
    </row>
    <row r="60" spans="2:5" ht="33.950000000000003" hidden="1" customHeight="1">
      <c r="B60" s="15" t="s">
        <v>216</v>
      </c>
      <c r="C60" s="382"/>
      <c r="D60" s="383"/>
      <c r="E60" s="16" t="s">
        <v>217</v>
      </c>
    </row>
    <row r="61" spans="2:5" ht="33.950000000000003" hidden="1" customHeight="1">
      <c r="B61" s="15" t="s">
        <v>224</v>
      </c>
      <c r="C61" s="388"/>
      <c r="D61" s="389"/>
      <c r="E61" s="16" t="s">
        <v>225</v>
      </c>
    </row>
    <row r="62" spans="2:5" ht="33.950000000000003" hidden="1" customHeight="1">
      <c r="B62" s="15" t="s">
        <v>222</v>
      </c>
      <c r="C62" s="382"/>
      <c r="D62" s="383"/>
      <c r="E62" s="16" t="s">
        <v>223</v>
      </c>
    </row>
    <row r="63" spans="2:5" ht="33.950000000000003" hidden="1" customHeight="1">
      <c r="B63" s="15" t="s">
        <v>288</v>
      </c>
      <c r="C63" s="382"/>
      <c r="D63" s="383"/>
      <c r="E63" s="16" t="s">
        <v>289</v>
      </c>
    </row>
    <row r="64" spans="2:5" ht="33.950000000000003" hidden="1" customHeight="1">
      <c r="B64" s="15" t="s">
        <v>234</v>
      </c>
      <c r="C64" s="382"/>
      <c r="D64" s="383"/>
      <c r="E64" s="16" t="s">
        <v>290</v>
      </c>
    </row>
    <row r="65" spans="2:5" ht="33.950000000000003" hidden="1" customHeight="1">
      <c r="B65" s="15" t="s">
        <v>236</v>
      </c>
      <c r="C65" s="382"/>
      <c r="D65" s="383"/>
      <c r="E65" s="16" t="s">
        <v>291</v>
      </c>
    </row>
    <row r="66" spans="2:5" ht="33.950000000000003" hidden="1" customHeight="1">
      <c r="B66" s="17" t="s">
        <v>226</v>
      </c>
      <c r="C66" s="382"/>
      <c r="D66" s="383"/>
      <c r="E66" s="18" t="s">
        <v>240</v>
      </c>
    </row>
    <row r="67" spans="2:5" ht="33.950000000000003" hidden="1" customHeight="1">
      <c r="B67" s="20" t="s">
        <v>292</v>
      </c>
      <c r="C67" s="384"/>
      <c r="D67" s="385"/>
      <c r="E67" s="19" t="s">
        <v>219</v>
      </c>
    </row>
    <row r="68" spans="2:5" ht="15.75" hidden="1" customHeight="1"/>
    <row r="69" spans="2:5" ht="33.950000000000003" hidden="1" customHeight="1">
      <c r="B69" s="390" t="s">
        <v>286</v>
      </c>
      <c r="C69" s="391"/>
      <c r="D69" s="394" t="s">
        <v>287</v>
      </c>
      <c r="E69" s="395"/>
    </row>
    <row r="70" spans="2:5" ht="15" hidden="1" customHeight="1">
      <c r="B70" s="392"/>
      <c r="C70" s="393"/>
      <c r="D70" s="396"/>
      <c r="E70" s="397"/>
    </row>
    <row r="71" spans="2:5" ht="33.950000000000003" hidden="1" customHeight="1">
      <c r="B71" s="15" t="s">
        <v>216</v>
      </c>
      <c r="C71" s="386"/>
      <c r="D71" s="387"/>
      <c r="E71" s="16" t="s">
        <v>217</v>
      </c>
    </row>
    <row r="72" spans="2:5" ht="33.950000000000003" hidden="1" customHeight="1">
      <c r="B72" s="15" t="s">
        <v>224</v>
      </c>
      <c r="C72" s="388"/>
      <c r="D72" s="389"/>
      <c r="E72" s="16" t="s">
        <v>225</v>
      </c>
    </row>
    <row r="73" spans="2:5" ht="33.950000000000003" hidden="1" customHeight="1">
      <c r="B73" s="15" t="s">
        <v>222</v>
      </c>
      <c r="C73" s="382"/>
      <c r="D73" s="383"/>
      <c r="E73" s="16" t="s">
        <v>223</v>
      </c>
    </row>
    <row r="74" spans="2:5" ht="33.950000000000003" hidden="1" customHeight="1">
      <c r="B74" s="15" t="s">
        <v>288</v>
      </c>
      <c r="C74" s="382"/>
      <c r="D74" s="383"/>
      <c r="E74" s="16" t="s">
        <v>289</v>
      </c>
    </row>
    <row r="75" spans="2:5" ht="33.950000000000003" hidden="1" customHeight="1">
      <c r="B75" s="15" t="s">
        <v>234</v>
      </c>
      <c r="C75" s="382"/>
      <c r="D75" s="383"/>
      <c r="E75" s="16" t="s">
        <v>290</v>
      </c>
    </row>
    <row r="76" spans="2:5" ht="33.950000000000003" hidden="1" customHeight="1">
      <c r="B76" s="15" t="s">
        <v>236</v>
      </c>
      <c r="C76" s="382"/>
      <c r="D76" s="383"/>
      <c r="E76" s="16" t="s">
        <v>291</v>
      </c>
    </row>
    <row r="77" spans="2:5" ht="33.950000000000003" hidden="1" customHeight="1">
      <c r="B77" s="17" t="s">
        <v>226</v>
      </c>
      <c r="C77" s="382"/>
      <c r="D77" s="383"/>
      <c r="E77" s="18" t="s">
        <v>240</v>
      </c>
    </row>
    <row r="78" spans="2:5" ht="33.950000000000003" hidden="1" customHeight="1">
      <c r="B78" s="20" t="s">
        <v>292</v>
      </c>
      <c r="C78" s="384"/>
      <c r="D78" s="385"/>
      <c r="E78" s="19" t="s">
        <v>219</v>
      </c>
    </row>
    <row r="79" spans="2:5" ht="16.5" hidden="1" customHeight="1"/>
    <row r="80" spans="2:5" ht="33.950000000000003" hidden="1" customHeight="1">
      <c r="B80" s="390" t="s">
        <v>286</v>
      </c>
      <c r="C80" s="391"/>
      <c r="D80" s="394" t="s">
        <v>287</v>
      </c>
      <c r="E80" s="395"/>
    </row>
    <row r="81" spans="2:5" ht="15" hidden="1" customHeight="1">
      <c r="B81" s="392"/>
      <c r="C81" s="393"/>
      <c r="D81" s="396"/>
      <c r="E81" s="397"/>
    </row>
    <row r="82" spans="2:5" ht="33.950000000000003" hidden="1" customHeight="1">
      <c r="B82" s="15" t="s">
        <v>216</v>
      </c>
      <c r="C82" s="382"/>
      <c r="D82" s="383"/>
      <c r="E82" s="16" t="s">
        <v>217</v>
      </c>
    </row>
    <row r="83" spans="2:5" ht="33.950000000000003" hidden="1" customHeight="1">
      <c r="B83" s="15" t="s">
        <v>224</v>
      </c>
      <c r="C83" s="398"/>
      <c r="D83" s="399"/>
      <c r="E83" s="16" t="s">
        <v>225</v>
      </c>
    </row>
    <row r="84" spans="2:5" ht="33.950000000000003" hidden="1" customHeight="1">
      <c r="B84" s="15" t="s">
        <v>222</v>
      </c>
      <c r="C84" s="382"/>
      <c r="D84" s="383"/>
      <c r="E84" s="16" t="s">
        <v>223</v>
      </c>
    </row>
    <row r="85" spans="2:5" ht="33.950000000000003" hidden="1" customHeight="1">
      <c r="B85" s="15" t="s">
        <v>288</v>
      </c>
      <c r="C85" s="382"/>
      <c r="D85" s="383"/>
      <c r="E85" s="16" t="s">
        <v>289</v>
      </c>
    </row>
    <row r="86" spans="2:5" ht="33.950000000000003" hidden="1" customHeight="1">
      <c r="B86" s="15" t="s">
        <v>234</v>
      </c>
      <c r="C86" s="382"/>
      <c r="D86" s="383"/>
      <c r="E86" s="16" t="s">
        <v>290</v>
      </c>
    </row>
    <row r="87" spans="2:5" ht="33.950000000000003" hidden="1" customHeight="1">
      <c r="B87" s="15" t="s">
        <v>236</v>
      </c>
      <c r="C87" s="382"/>
      <c r="D87" s="383"/>
      <c r="E87" s="16" t="s">
        <v>291</v>
      </c>
    </row>
    <row r="88" spans="2:5" ht="33.950000000000003" hidden="1" customHeight="1">
      <c r="B88" s="17" t="s">
        <v>226</v>
      </c>
      <c r="C88" s="382"/>
      <c r="D88" s="383"/>
      <c r="E88" s="18" t="s">
        <v>240</v>
      </c>
    </row>
    <row r="89" spans="2:5" ht="33.950000000000003" hidden="1" customHeight="1">
      <c r="B89" s="20" t="s">
        <v>292</v>
      </c>
      <c r="C89" s="384"/>
      <c r="D89" s="385"/>
      <c r="E89" s="19" t="s">
        <v>219</v>
      </c>
    </row>
    <row r="90" spans="2:5" ht="14.25" hidden="1" customHeight="1"/>
    <row r="91" spans="2:5" ht="33.950000000000003" hidden="1" customHeight="1">
      <c r="B91" s="390" t="s">
        <v>286</v>
      </c>
      <c r="C91" s="391"/>
      <c r="D91" s="394" t="s">
        <v>287</v>
      </c>
      <c r="E91" s="395"/>
    </row>
    <row r="92" spans="2:5" ht="3.75" hidden="1" customHeight="1">
      <c r="B92" s="392"/>
      <c r="C92" s="393"/>
      <c r="D92" s="396"/>
      <c r="E92" s="397"/>
    </row>
    <row r="93" spans="2:5" ht="33.950000000000003" hidden="1" customHeight="1">
      <c r="B93" s="15" t="s">
        <v>216</v>
      </c>
      <c r="C93" s="386"/>
      <c r="D93" s="387"/>
      <c r="E93" s="16" t="s">
        <v>217</v>
      </c>
    </row>
    <row r="94" spans="2:5" ht="33.950000000000003" hidden="1" customHeight="1">
      <c r="B94" s="15" t="s">
        <v>224</v>
      </c>
      <c r="C94" s="388"/>
      <c r="D94" s="389"/>
      <c r="E94" s="16" t="s">
        <v>225</v>
      </c>
    </row>
    <row r="95" spans="2:5" ht="33.950000000000003" hidden="1" customHeight="1">
      <c r="B95" s="15" t="s">
        <v>222</v>
      </c>
      <c r="C95" s="382"/>
      <c r="D95" s="383"/>
      <c r="E95" s="16" t="s">
        <v>223</v>
      </c>
    </row>
    <row r="96" spans="2:5" ht="33.950000000000003" hidden="1" customHeight="1">
      <c r="B96" s="15" t="s">
        <v>288</v>
      </c>
      <c r="C96" s="382"/>
      <c r="D96" s="383"/>
      <c r="E96" s="16" t="s">
        <v>289</v>
      </c>
    </row>
    <row r="97" spans="2:5" ht="33.950000000000003" hidden="1" customHeight="1">
      <c r="B97" s="15" t="s">
        <v>234</v>
      </c>
      <c r="C97" s="382"/>
      <c r="D97" s="383"/>
      <c r="E97" s="16" t="s">
        <v>290</v>
      </c>
    </row>
    <row r="98" spans="2:5" ht="33.950000000000003" hidden="1" customHeight="1">
      <c r="B98" s="15" t="s">
        <v>236</v>
      </c>
      <c r="C98" s="382"/>
      <c r="D98" s="383"/>
      <c r="E98" s="16" t="s">
        <v>291</v>
      </c>
    </row>
    <row r="99" spans="2:5" ht="33.950000000000003" hidden="1" customHeight="1">
      <c r="B99" s="17" t="s">
        <v>226</v>
      </c>
      <c r="C99" s="382"/>
      <c r="D99" s="383"/>
      <c r="E99" s="18" t="s">
        <v>240</v>
      </c>
    </row>
    <row r="100" spans="2:5" ht="33.950000000000003" hidden="1" customHeight="1">
      <c r="B100" s="20" t="s">
        <v>292</v>
      </c>
      <c r="C100" s="384"/>
      <c r="D100" s="385"/>
      <c r="E100" s="19" t="s">
        <v>219</v>
      </c>
    </row>
    <row r="101" spans="2:5" ht="1.5" hidden="1" customHeight="1"/>
    <row r="102" spans="2:5" ht="33.950000000000003" hidden="1" customHeight="1">
      <c r="B102" s="390" t="s">
        <v>286</v>
      </c>
      <c r="C102" s="391"/>
      <c r="D102" s="394" t="s">
        <v>287</v>
      </c>
      <c r="E102" s="395"/>
    </row>
    <row r="103" spans="2:5" ht="0.75" hidden="1" customHeight="1">
      <c r="B103" s="392"/>
      <c r="C103" s="393"/>
      <c r="D103" s="396"/>
      <c r="E103" s="397"/>
    </row>
    <row r="104" spans="2:5" ht="33.950000000000003" hidden="1" customHeight="1">
      <c r="B104" s="15" t="s">
        <v>216</v>
      </c>
      <c r="C104" s="382"/>
      <c r="D104" s="383"/>
      <c r="E104" s="16" t="s">
        <v>217</v>
      </c>
    </row>
    <row r="105" spans="2:5" ht="33.950000000000003" hidden="1" customHeight="1">
      <c r="B105" s="15" t="s">
        <v>224</v>
      </c>
      <c r="C105" s="388"/>
      <c r="D105" s="389"/>
      <c r="E105" s="16" t="s">
        <v>225</v>
      </c>
    </row>
    <row r="106" spans="2:5" ht="33.950000000000003" hidden="1" customHeight="1">
      <c r="B106" s="15" t="s">
        <v>222</v>
      </c>
      <c r="C106" s="382"/>
      <c r="D106" s="383"/>
      <c r="E106" s="16" t="s">
        <v>223</v>
      </c>
    </row>
    <row r="107" spans="2:5" ht="33.950000000000003" hidden="1" customHeight="1">
      <c r="B107" s="15" t="s">
        <v>288</v>
      </c>
      <c r="C107" s="382"/>
      <c r="D107" s="383"/>
      <c r="E107" s="16" t="s">
        <v>289</v>
      </c>
    </row>
    <row r="108" spans="2:5" ht="33.950000000000003" hidden="1" customHeight="1">
      <c r="B108" s="15" t="s">
        <v>234</v>
      </c>
      <c r="C108" s="382"/>
      <c r="D108" s="383"/>
      <c r="E108" s="16" t="s">
        <v>290</v>
      </c>
    </row>
    <row r="109" spans="2:5" ht="33.950000000000003" hidden="1" customHeight="1">
      <c r="B109" s="15" t="s">
        <v>236</v>
      </c>
      <c r="C109" s="382"/>
      <c r="D109" s="383"/>
      <c r="E109" s="16" t="s">
        <v>291</v>
      </c>
    </row>
    <row r="110" spans="2:5" ht="33.950000000000003" hidden="1" customHeight="1">
      <c r="B110" s="17" t="s">
        <v>226</v>
      </c>
      <c r="C110" s="382"/>
      <c r="D110" s="383"/>
      <c r="E110" s="18" t="s">
        <v>240</v>
      </c>
    </row>
    <row r="111" spans="2:5" ht="33.950000000000003" hidden="1" customHeight="1">
      <c r="B111" s="20" t="s">
        <v>292</v>
      </c>
      <c r="C111" s="384"/>
      <c r="D111" s="385"/>
      <c r="E111" s="19" t="s">
        <v>219</v>
      </c>
    </row>
    <row r="112" spans="2:5" hidden="1"/>
    <row r="113" spans="2:5" ht="33.950000000000003" hidden="1" customHeight="1">
      <c r="B113" s="390" t="s">
        <v>286</v>
      </c>
      <c r="C113" s="391"/>
      <c r="D113" s="394" t="s">
        <v>287</v>
      </c>
      <c r="E113" s="395"/>
    </row>
    <row r="114" spans="2:5" ht="1.5" hidden="1" customHeight="1">
      <c r="B114" s="392"/>
      <c r="C114" s="393"/>
      <c r="D114" s="396"/>
      <c r="E114" s="397"/>
    </row>
    <row r="115" spans="2:5" ht="33.950000000000003" hidden="1" customHeight="1">
      <c r="B115" s="15" t="s">
        <v>216</v>
      </c>
      <c r="C115" s="386"/>
      <c r="D115" s="387"/>
      <c r="E115" s="16" t="s">
        <v>217</v>
      </c>
    </row>
    <row r="116" spans="2:5" ht="33.950000000000003" hidden="1" customHeight="1">
      <c r="B116" s="15" t="s">
        <v>224</v>
      </c>
      <c r="C116" s="388"/>
      <c r="D116" s="389"/>
      <c r="E116" s="16" t="s">
        <v>225</v>
      </c>
    </row>
    <row r="117" spans="2:5" ht="33.950000000000003" hidden="1" customHeight="1">
      <c r="B117" s="15" t="s">
        <v>222</v>
      </c>
      <c r="C117" s="382"/>
      <c r="D117" s="383"/>
      <c r="E117" s="16" t="s">
        <v>223</v>
      </c>
    </row>
    <row r="118" spans="2:5" ht="33.950000000000003" hidden="1" customHeight="1">
      <c r="B118" s="15" t="s">
        <v>288</v>
      </c>
      <c r="C118" s="382"/>
      <c r="D118" s="383"/>
      <c r="E118" s="16" t="s">
        <v>289</v>
      </c>
    </row>
    <row r="119" spans="2:5" ht="33.950000000000003" hidden="1" customHeight="1">
      <c r="B119" s="15" t="s">
        <v>234</v>
      </c>
      <c r="C119" s="382"/>
      <c r="D119" s="383"/>
      <c r="E119" s="16" t="s">
        <v>290</v>
      </c>
    </row>
    <row r="120" spans="2:5" ht="33.950000000000003" hidden="1" customHeight="1">
      <c r="B120" s="15" t="s">
        <v>236</v>
      </c>
      <c r="C120" s="382"/>
      <c r="D120" s="383"/>
      <c r="E120" s="16" t="s">
        <v>291</v>
      </c>
    </row>
    <row r="121" spans="2:5" ht="33.950000000000003" hidden="1" customHeight="1">
      <c r="B121" s="17" t="s">
        <v>226</v>
      </c>
      <c r="C121" s="382"/>
      <c r="D121" s="383"/>
      <c r="E121" s="18" t="s">
        <v>240</v>
      </c>
    </row>
    <row r="122" spans="2:5" ht="33.950000000000003" hidden="1" customHeight="1">
      <c r="B122" s="20" t="s">
        <v>292</v>
      </c>
      <c r="C122" s="384"/>
      <c r="D122" s="385"/>
      <c r="E122" s="19" t="s">
        <v>219</v>
      </c>
    </row>
    <row r="123" spans="2:5" hidden="1"/>
    <row r="124" spans="2:5" ht="33.950000000000003" hidden="1" customHeight="1">
      <c r="B124" s="390" t="s">
        <v>286</v>
      </c>
      <c r="C124" s="391"/>
      <c r="D124" s="394" t="s">
        <v>287</v>
      </c>
      <c r="E124" s="395"/>
    </row>
    <row r="125" spans="2:5" ht="3.75" hidden="1" customHeight="1">
      <c r="B125" s="392"/>
      <c r="C125" s="393"/>
      <c r="D125" s="396"/>
      <c r="E125" s="397"/>
    </row>
    <row r="126" spans="2:5" ht="33.950000000000003" hidden="1" customHeight="1">
      <c r="B126" s="15" t="s">
        <v>216</v>
      </c>
      <c r="C126" s="386"/>
      <c r="D126" s="387"/>
      <c r="E126" s="16" t="s">
        <v>217</v>
      </c>
    </row>
    <row r="127" spans="2:5" ht="33.950000000000003" hidden="1" customHeight="1">
      <c r="B127" s="15" t="s">
        <v>224</v>
      </c>
      <c r="C127" s="388"/>
      <c r="D127" s="389"/>
      <c r="E127" s="16" t="s">
        <v>225</v>
      </c>
    </row>
    <row r="128" spans="2:5" ht="33.950000000000003" hidden="1" customHeight="1">
      <c r="B128" s="15" t="s">
        <v>222</v>
      </c>
      <c r="C128" s="382"/>
      <c r="D128" s="383"/>
      <c r="E128" s="16" t="s">
        <v>223</v>
      </c>
    </row>
    <row r="129" spans="2:5" ht="33.950000000000003" hidden="1" customHeight="1">
      <c r="B129" s="15" t="s">
        <v>288</v>
      </c>
      <c r="C129" s="382"/>
      <c r="D129" s="383"/>
      <c r="E129" s="16" t="s">
        <v>289</v>
      </c>
    </row>
    <row r="130" spans="2:5" ht="33.950000000000003" hidden="1" customHeight="1">
      <c r="B130" s="15" t="s">
        <v>234</v>
      </c>
      <c r="C130" s="382"/>
      <c r="D130" s="383"/>
      <c r="E130" s="16" t="s">
        <v>290</v>
      </c>
    </row>
    <row r="131" spans="2:5" ht="33.950000000000003" hidden="1" customHeight="1">
      <c r="B131" s="15" t="s">
        <v>236</v>
      </c>
      <c r="C131" s="382"/>
      <c r="D131" s="383"/>
      <c r="E131" s="16" t="s">
        <v>291</v>
      </c>
    </row>
    <row r="132" spans="2:5" ht="33.950000000000003" hidden="1" customHeight="1">
      <c r="B132" s="17" t="s">
        <v>226</v>
      </c>
      <c r="C132" s="382"/>
      <c r="D132" s="383"/>
      <c r="E132" s="18" t="s">
        <v>240</v>
      </c>
    </row>
    <row r="133" spans="2:5" ht="33.950000000000003" hidden="1" customHeight="1">
      <c r="B133" s="20" t="s">
        <v>292</v>
      </c>
      <c r="C133" s="384"/>
      <c r="D133" s="385"/>
      <c r="E133" s="19" t="s">
        <v>219</v>
      </c>
    </row>
    <row r="134" spans="2:5" hidden="1"/>
    <row r="135" spans="2:5" ht="33.950000000000003" hidden="1" customHeight="1">
      <c r="B135" s="390" t="s">
        <v>286</v>
      </c>
      <c r="C135" s="391"/>
      <c r="D135" s="394" t="s">
        <v>287</v>
      </c>
      <c r="E135" s="395"/>
    </row>
    <row r="136" spans="2:5" ht="6" hidden="1" customHeight="1">
      <c r="B136" s="392"/>
      <c r="C136" s="393"/>
      <c r="D136" s="396"/>
      <c r="E136" s="397"/>
    </row>
    <row r="137" spans="2:5" ht="33.950000000000003" hidden="1" customHeight="1">
      <c r="B137" s="15" t="s">
        <v>216</v>
      </c>
      <c r="C137" s="386"/>
      <c r="D137" s="387"/>
      <c r="E137" s="16" t="s">
        <v>217</v>
      </c>
    </row>
    <row r="138" spans="2:5" ht="33.950000000000003" hidden="1" customHeight="1">
      <c r="B138" s="15" t="s">
        <v>224</v>
      </c>
      <c r="C138" s="388"/>
      <c r="D138" s="389"/>
      <c r="E138" s="16" t="s">
        <v>225</v>
      </c>
    </row>
    <row r="139" spans="2:5" ht="33.950000000000003" hidden="1" customHeight="1">
      <c r="B139" s="15" t="s">
        <v>222</v>
      </c>
      <c r="C139" s="382"/>
      <c r="D139" s="383"/>
      <c r="E139" s="16" t="s">
        <v>223</v>
      </c>
    </row>
    <row r="140" spans="2:5" ht="33.950000000000003" hidden="1" customHeight="1">
      <c r="B140" s="15" t="s">
        <v>288</v>
      </c>
      <c r="C140" s="382"/>
      <c r="D140" s="383"/>
      <c r="E140" s="16" t="s">
        <v>289</v>
      </c>
    </row>
    <row r="141" spans="2:5" ht="33.950000000000003" hidden="1" customHeight="1">
      <c r="B141" s="15" t="s">
        <v>234</v>
      </c>
      <c r="C141" s="382"/>
      <c r="D141" s="383"/>
      <c r="E141" s="16" t="s">
        <v>290</v>
      </c>
    </row>
    <row r="142" spans="2:5" ht="33.950000000000003" hidden="1" customHeight="1">
      <c r="B142" s="15" t="s">
        <v>236</v>
      </c>
      <c r="C142" s="382"/>
      <c r="D142" s="383"/>
      <c r="E142" s="16" t="s">
        <v>291</v>
      </c>
    </row>
    <row r="143" spans="2:5" ht="33.950000000000003" hidden="1" customHeight="1">
      <c r="B143" s="17" t="s">
        <v>226</v>
      </c>
      <c r="C143" s="382"/>
      <c r="D143" s="383"/>
      <c r="E143" s="18" t="s">
        <v>240</v>
      </c>
    </row>
    <row r="144" spans="2:5" ht="33.950000000000003" hidden="1" customHeight="1">
      <c r="B144" s="20" t="s">
        <v>292</v>
      </c>
      <c r="C144" s="384"/>
      <c r="D144" s="385"/>
      <c r="E144" s="19" t="s">
        <v>219</v>
      </c>
    </row>
    <row r="145" spans="2:5" hidden="1"/>
    <row r="146" spans="2:5" ht="32.25" hidden="1" customHeight="1">
      <c r="B146" s="390" t="s">
        <v>286</v>
      </c>
      <c r="C146" s="391"/>
      <c r="D146" s="394" t="s">
        <v>287</v>
      </c>
      <c r="E146" s="395"/>
    </row>
    <row r="147" spans="2:5" ht="6.75" hidden="1" customHeight="1">
      <c r="B147" s="392"/>
      <c r="C147" s="393"/>
      <c r="D147" s="396"/>
      <c r="E147" s="397"/>
    </row>
    <row r="148" spans="2:5" ht="33.950000000000003" hidden="1" customHeight="1">
      <c r="B148" s="15" t="s">
        <v>216</v>
      </c>
      <c r="C148" s="386"/>
      <c r="D148" s="387"/>
      <c r="E148" s="16" t="s">
        <v>217</v>
      </c>
    </row>
    <row r="149" spans="2:5" ht="33.950000000000003" hidden="1" customHeight="1">
      <c r="B149" s="15" t="s">
        <v>224</v>
      </c>
      <c r="C149" s="388"/>
      <c r="D149" s="389"/>
      <c r="E149" s="16" t="s">
        <v>225</v>
      </c>
    </row>
    <row r="150" spans="2:5" ht="33.950000000000003" hidden="1" customHeight="1">
      <c r="B150" s="15" t="s">
        <v>222</v>
      </c>
      <c r="C150" s="382"/>
      <c r="D150" s="383"/>
      <c r="E150" s="16" t="s">
        <v>223</v>
      </c>
    </row>
    <row r="151" spans="2:5" ht="33.950000000000003" hidden="1" customHeight="1">
      <c r="B151" s="15" t="s">
        <v>288</v>
      </c>
      <c r="C151" s="382"/>
      <c r="D151" s="383"/>
      <c r="E151" s="16" t="s">
        <v>289</v>
      </c>
    </row>
    <row r="152" spans="2:5" ht="33.950000000000003" hidden="1" customHeight="1">
      <c r="B152" s="15" t="s">
        <v>234</v>
      </c>
      <c r="C152" s="382"/>
      <c r="D152" s="383"/>
      <c r="E152" s="16" t="s">
        <v>290</v>
      </c>
    </row>
    <row r="153" spans="2:5" ht="33.950000000000003" hidden="1" customHeight="1">
      <c r="B153" s="15" t="s">
        <v>236</v>
      </c>
      <c r="C153" s="382"/>
      <c r="D153" s="383"/>
      <c r="E153" s="16" t="s">
        <v>291</v>
      </c>
    </row>
    <row r="154" spans="2:5" ht="33.950000000000003" hidden="1" customHeight="1">
      <c r="B154" s="17" t="s">
        <v>226</v>
      </c>
      <c r="C154" s="382"/>
      <c r="D154" s="383"/>
      <c r="E154" s="18" t="s">
        <v>240</v>
      </c>
    </row>
    <row r="155" spans="2:5" ht="33.950000000000003" hidden="1" customHeight="1">
      <c r="B155" s="20" t="s">
        <v>292</v>
      </c>
      <c r="C155" s="384"/>
      <c r="D155" s="385"/>
      <c r="E155" s="19" t="s">
        <v>219</v>
      </c>
    </row>
    <row r="156" spans="2:5" hidden="1"/>
    <row r="157" spans="2:5" ht="33.950000000000003" hidden="1" customHeight="1">
      <c r="B157" s="390" t="s">
        <v>286</v>
      </c>
      <c r="C157" s="391"/>
      <c r="D157" s="394" t="s">
        <v>287</v>
      </c>
      <c r="E157" s="395"/>
    </row>
    <row r="158" spans="2:5" ht="9" hidden="1" customHeight="1">
      <c r="B158" s="392"/>
      <c r="C158" s="393"/>
      <c r="D158" s="396"/>
      <c r="E158" s="397"/>
    </row>
    <row r="159" spans="2:5" ht="33.950000000000003" hidden="1" customHeight="1">
      <c r="B159" s="15" t="s">
        <v>216</v>
      </c>
      <c r="C159" s="386"/>
      <c r="D159" s="387"/>
      <c r="E159" s="16" t="s">
        <v>217</v>
      </c>
    </row>
    <row r="160" spans="2:5" ht="33.950000000000003" hidden="1" customHeight="1">
      <c r="B160" s="15" t="s">
        <v>224</v>
      </c>
      <c r="C160" s="388"/>
      <c r="D160" s="389"/>
      <c r="E160" s="16" t="s">
        <v>225</v>
      </c>
    </row>
    <row r="161" spans="2:5" ht="33.950000000000003" hidden="1" customHeight="1">
      <c r="B161" s="15" t="s">
        <v>222</v>
      </c>
      <c r="C161" s="382"/>
      <c r="D161" s="383"/>
      <c r="E161" s="16" t="s">
        <v>223</v>
      </c>
    </row>
    <row r="162" spans="2:5" ht="33.950000000000003" hidden="1" customHeight="1">
      <c r="B162" s="15" t="s">
        <v>288</v>
      </c>
      <c r="C162" s="382"/>
      <c r="D162" s="383"/>
      <c r="E162" s="16" t="s">
        <v>289</v>
      </c>
    </row>
    <row r="163" spans="2:5" ht="33.950000000000003" hidden="1" customHeight="1">
      <c r="B163" s="15" t="s">
        <v>234</v>
      </c>
      <c r="C163" s="382"/>
      <c r="D163" s="383"/>
      <c r="E163" s="16" t="s">
        <v>290</v>
      </c>
    </row>
    <row r="164" spans="2:5" ht="33.950000000000003" hidden="1" customHeight="1">
      <c r="B164" s="15" t="s">
        <v>236</v>
      </c>
      <c r="C164" s="382"/>
      <c r="D164" s="383"/>
      <c r="E164" s="16" t="s">
        <v>291</v>
      </c>
    </row>
    <row r="165" spans="2:5" ht="33.950000000000003" hidden="1" customHeight="1">
      <c r="B165" s="17" t="s">
        <v>226</v>
      </c>
      <c r="C165" s="382"/>
      <c r="D165" s="383"/>
      <c r="E165" s="18" t="s">
        <v>240</v>
      </c>
    </row>
    <row r="166" spans="2:5" ht="33.950000000000003" hidden="1" customHeight="1">
      <c r="B166" s="20" t="s">
        <v>292</v>
      </c>
      <c r="C166" s="384"/>
      <c r="D166" s="385"/>
      <c r="E166" s="19" t="s">
        <v>219</v>
      </c>
    </row>
    <row r="167" spans="2:5" hidden="1"/>
    <row r="168" spans="2:5" ht="33.950000000000003" hidden="1" customHeight="1">
      <c r="B168" s="390" t="s">
        <v>286</v>
      </c>
      <c r="C168" s="391"/>
      <c r="D168" s="394" t="s">
        <v>287</v>
      </c>
      <c r="E168" s="395"/>
    </row>
    <row r="169" spans="2:5" hidden="1">
      <c r="B169" s="392"/>
      <c r="C169" s="393"/>
      <c r="D169" s="396"/>
      <c r="E169" s="397"/>
    </row>
    <row r="170" spans="2:5" ht="33.950000000000003" hidden="1" customHeight="1">
      <c r="B170" s="15" t="s">
        <v>216</v>
      </c>
      <c r="C170" s="386"/>
      <c r="D170" s="387"/>
      <c r="E170" s="16" t="s">
        <v>217</v>
      </c>
    </row>
    <row r="171" spans="2:5" ht="33.950000000000003" hidden="1" customHeight="1">
      <c r="B171" s="15" t="s">
        <v>224</v>
      </c>
      <c r="C171" s="388"/>
      <c r="D171" s="389"/>
      <c r="E171" s="16" t="s">
        <v>225</v>
      </c>
    </row>
    <row r="172" spans="2:5" ht="33.950000000000003" hidden="1" customHeight="1">
      <c r="B172" s="15" t="s">
        <v>222</v>
      </c>
      <c r="C172" s="382"/>
      <c r="D172" s="383"/>
      <c r="E172" s="16" t="s">
        <v>223</v>
      </c>
    </row>
    <row r="173" spans="2:5" ht="33.950000000000003" hidden="1" customHeight="1">
      <c r="B173" s="15" t="s">
        <v>288</v>
      </c>
      <c r="C173" s="382"/>
      <c r="D173" s="383"/>
      <c r="E173" s="16" t="s">
        <v>289</v>
      </c>
    </row>
    <row r="174" spans="2:5" ht="33.950000000000003" hidden="1" customHeight="1">
      <c r="B174" s="15" t="s">
        <v>234</v>
      </c>
      <c r="C174" s="382"/>
      <c r="D174" s="383"/>
      <c r="E174" s="16" t="s">
        <v>290</v>
      </c>
    </row>
    <row r="175" spans="2:5" ht="33.950000000000003" hidden="1" customHeight="1">
      <c r="B175" s="15" t="s">
        <v>236</v>
      </c>
      <c r="C175" s="382"/>
      <c r="D175" s="383"/>
      <c r="E175" s="16" t="s">
        <v>291</v>
      </c>
    </row>
    <row r="176" spans="2:5" ht="33.950000000000003" hidden="1" customHeight="1">
      <c r="B176" s="17" t="s">
        <v>226</v>
      </c>
      <c r="C176" s="382"/>
      <c r="D176" s="383"/>
      <c r="E176" s="18" t="s">
        <v>240</v>
      </c>
    </row>
    <row r="177" spans="2:5" ht="33.950000000000003" hidden="1" customHeight="1">
      <c r="B177" s="20" t="s">
        <v>292</v>
      </c>
      <c r="C177" s="384"/>
      <c r="D177" s="385"/>
      <c r="E177" s="19" t="s">
        <v>219</v>
      </c>
    </row>
    <row r="178" spans="2:5" hidden="1"/>
    <row r="179" spans="2:5" ht="33.950000000000003" hidden="1" customHeight="1">
      <c r="B179" s="390" t="s">
        <v>286</v>
      </c>
      <c r="C179" s="391"/>
      <c r="D179" s="394" t="s">
        <v>287</v>
      </c>
      <c r="E179" s="395"/>
    </row>
    <row r="180" spans="2:5" hidden="1">
      <c r="B180" s="392"/>
      <c r="C180" s="393"/>
      <c r="D180" s="396"/>
      <c r="E180" s="397"/>
    </row>
    <row r="181" spans="2:5" ht="33.950000000000003" hidden="1" customHeight="1">
      <c r="B181" s="15" t="s">
        <v>216</v>
      </c>
      <c r="C181" s="386"/>
      <c r="D181" s="387"/>
      <c r="E181" s="16" t="s">
        <v>217</v>
      </c>
    </row>
    <row r="182" spans="2:5" ht="33.950000000000003" hidden="1" customHeight="1">
      <c r="B182" s="15" t="s">
        <v>224</v>
      </c>
      <c r="C182" s="388"/>
      <c r="D182" s="389"/>
      <c r="E182" s="16" t="s">
        <v>225</v>
      </c>
    </row>
    <row r="183" spans="2:5" ht="33.950000000000003" hidden="1" customHeight="1">
      <c r="B183" s="15" t="s">
        <v>222</v>
      </c>
      <c r="C183" s="382"/>
      <c r="D183" s="383"/>
      <c r="E183" s="16" t="s">
        <v>223</v>
      </c>
    </row>
    <row r="184" spans="2:5" ht="33.950000000000003" hidden="1" customHeight="1">
      <c r="B184" s="15" t="s">
        <v>288</v>
      </c>
      <c r="C184" s="382"/>
      <c r="D184" s="383"/>
      <c r="E184" s="16" t="s">
        <v>289</v>
      </c>
    </row>
    <row r="185" spans="2:5" ht="33.950000000000003" hidden="1" customHeight="1">
      <c r="B185" s="15" t="s">
        <v>234</v>
      </c>
      <c r="C185" s="382"/>
      <c r="D185" s="383"/>
      <c r="E185" s="16" t="s">
        <v>290</v>
      </c>
    </row>
    <row r="186" spans="2:5" ht="33.950000000000003" hidden="1" customHeight="1">
      <c r="B186" s="15" t="s">
        <v>236</v>
      </c>
      <c r="C186" s="382"/>
      <c r="D186" s="383"/>
      <c r="E186" s="16" t="s">
        <v>291</v>
      </c>
    </row>
    <row r="187" spans="2:5" ht="33.950000000000003" hidden="1" customHeight="1">
      <c r="B187" s="17" t="s">
        <v>226</v>
      </c>
      <c r="C187" s="382"/>
      <c r="D187" s="383"/>
      <c r="E187" s="18" t="s">
        <v>240</v>
      </c>
    </row>
    <row r="188" spans="2:5" ht="33.950000000000003" hidden="1" customHeight="1">
      <c r="B188" s="20" t="s">
        <v>292</v>
      </c>
      <c r="C188" s="384"/>
      <c r="D188" s="385"/>
      <c r="E188" s="19" t="s">
        <v>219</v>
      </c>
    </row>
    <row r="189" spans="2:5" hidden="1"/>
    <row r="190" spans="2:5" ht="33.950000000000003" hidden="1" customHeight="1">
      <c r="B190" s="390" t="s">
        <v>286</v>
      </c>
      <c r="C190" s="391"/>
      <c r="D190" s="394" t="s">
        <v>287</v>
      </c>
      <c r="E190" s="395"/>
    </row>
    <row r="191" spans="2:5" hidden="1">
      <c r="B191" s="392"/>
      <c r="C191" s="393"/>
      <c r="D191" s="396"/>
      <c r="E191" s="397"/>
    </row>
    <row r="192" spans="2:5" ht="33.950000000000003" hidden="1" customHeight="1">
      <c r="B192" s="15" t="s">
        <v>216</v>
      </c>
      <c r="C192" s="386"/>
      <c r="D192" s="387"/>
      <c r="E192" s="16" t="s">
        <v>217</v>
      </c>
    </row>
    <row r="193" spans="2:5" ht="33.950000000000003" hidden="1" customHeight="1">
      <c r="B193" s="15" t="s">
        <v>224</v>
      </c>
      <c r="C193" s="388"/>
      <c r="D193" s="389"/>
      <c r="E193" s="16" t="s">
        <v>225</v>
      </c>
    </row>
    <row r="194" spans="2:5" ht="33.950000000000003" hidden="1" customHeight="1">
      <c r="B194" s="15" t="s">
        <v>222</v>
      </c>
      <c r="C194" s="382"/>
      <c r="D194" s="383"/>
      <c r="E194" s="16" t="s">
        <v>223</v>
      </c>
    </row>
    <row r="195" spans="2:5" ht="33.950000000000003" hidden="1" customHeight="1">
      <c r="B195" s="15" t="s">
        <v>288</v>
      </c>
      <c r="C195" s="382"/>
      <c r="D195" s="383"/>
      <c r="E195" s="16" t="s">
        <v>289</v>
      </c>
    </row>
    <row r="196" spans="2:5" ht="33.950000000000003" hidden="1" customHeight="1">
      <c r="B196" s="15" t="s">
        <v>234</v>
      </c>
      <c r="C196" s="382"/>
      <c r="D196" s="383"/>
      <c r="E196" s="16" t="s">
        <v>290</v>
      </c>
    </row>
    <row r="197" spans="2:5" ht="33.950000000000003" hidden="1" customHeight="1">
      <c r="B197" s="15" t="s">
        <v>236</v>
      </c>
      <c r="C197" s="382"/>
      <c r="D197" s="383"/>
      <c r="E197" s="16" t="s">
        <v>291</v>
      </c>
    </row>
    <row r="198" spans="2:5" ht="33.950000000000003" hidden="1" customHeight="1">
      <c r="B198" s="17" t="s">
        <v>226</v>
      </c>
      <c r="C198" s="382"/>
      <c r="D198" s="383"/>
      <c r="E198" s="18" t="s">
        <v>240</v>
      </c>
    </row>
    <row r="199" spans="2:5" ht="33.950000000000003" hidden="1" customHeight="1">
      <c r="B199" s="20" t="s">
        <v>292</v>
      </c>
      <c r="C199" s="384"/>
      <c r="D199" s="385"/>
      <c r="E199" s="19" t="s">
        <v>219</v>
      </c>
    </row>
    <row r="200" spans="2:5" hidden="1"/>
    <row r="201" spans="2:5" hidden="1">
      <c r="B201" s="390" t="s">
        <v>286</v>
      </c>
      <c r="C201" s="391"/>
      <c r="D201" s="394" t="s">
        <v>287</v>
      </c>
      <c r="E201" s="395"/>
    </row>
    <row r="202" spans="2:5" hidden="1">
      <c r="B202" s="392"/>
      <c r="C202" s="393"/>
      <c r="D202" s="396"/>
      <c r="E202" s="397"/>
    </row>
    <row r="203" spans="2:5" ht="33.950000000000003" hidden="1" customHeight="1">
      <c r="B203" s="15" t="s">
        <v>216</v>
      </c>
      <c r="C203" s="386"/>
      <c r="D203" s="387"/>
      <c r="E203" s="16" t="s">
        <v>217</v>
      </c>
    </row>
    <row r="204" spans="2:5" ht="33.950000000000003" hidden="1" customHeight="1">
      <c r="B204" s="15" t="s">
        <v>224</v>
      </c>
      <c r="C204" s="388"/>
      <c r="D204" s="389"/>
      <c r="E204" s="16" t="s">
        <v>225</v>
      </c>
    </row>
    <row r="205" spans="2:5" ht="33.950000000000003" hidden="1" customHeight="1">
      <c r="B205" s="15" t="s">
        <v>222</v>
      </c>
      <c r="C205" s="382"/>
      <c r="D205" s="383"/>
      <c r="E205" s="16" t="s">
        <v>223</v>
      </c>
    </row>
    <row r="206" spans="2:5" ht="33.950000000000003" hidden="1" customHeight="1">
      <c r="B206" s="15" t="s">
        <v>288</v>
      </c>
      <c r="C206" s="382"/>
      <c r="D206" s="383"/>
      <c r="E206" s="16" t="s">
        <v>289</v>
      </c>
    </row>
    <row r="207" spans="2:5" ht="33.950000000000003" hidden="1" customHeight="1">
      <c r="B207" s="15" t="s">
        <v>234</v>
      </c>
      <c r="C207" s="382"/>
      <c r="D207" s="383"/>
      <c r="E207" s="16" t="s">
        <v>290</v>
      </c>
    </row>
    <row r="208" spans="2:5" ht="33.950000000000003" hidden="1" customHeight="1">
      <c r="B208" s="15" t="s">
        <v>236</v>
      </c>
      <c r="C208" s="382"/>
      <c r="D208" s="383"/>
      <c r="E208" s="16" t="s">
        <v>291</v>
      </c>
    </row>
    <row r="209" spans="2:5" ht="33.950000000000003" hidden="1" customHeight="1">
      <c r="B209" s="17" t="s">
        <v>226</v>
      </c>
      <c r="C209" s="382"/>
      <c r="D209" s="383"/>
      <c r="E209" s="18" t="s">
        <v>240</v>
      </c>
    </row>
    <row r="210" spans="2:5" ht="33.950000000000003" hidden="1" customHeight="1">
      <c r="B210" s="20" t="s">
        <v>292</v>
      </c>
      <c r="C210" s="384"/>
      <c r="D210" s="385"/>
      <c r="E210" s="19" t="s">
        <v>219</v>
      </c>
    </row>
    <row r="211" spans="2:5" hidden="1"/>
    <row r="212" spans="2:5" hidden="1">
      <c r="B212" s="390" t="s">
        <v>286</v>
      </c>
      <c r="C212" s="391"/>
      <c r="D212" s="394" t="s">
        <v>287</v>
      </c>
      <c r="E212" s="395"/>
    </row>
    <row r="213" spans="2:5" hidden="1">
      <c r="B213" s="392"/>
      <c r="C213" s="393"/>
      <c r="D213" s="396"/>
      <c r="E213" s="397"/>
    </row>
    <row r="214" spans="2:5" ht="33.950000000000003" hidden="1" customHeight="1">
      <c r="B214" s="15" t="s">
        <v>216</v>
      </c>
      <c r="C214" s="386"/>
      <c r="D214" s="387"/>
      <c r="E214" s="16" t="s">
        <v>217</v>
      </c>
    </row>
    <row r="215" spans="2:5" ht="33.950000000000003" hidden="1" customHeight="1">
      <c r="B215" s="15" t="s">
        <v>224</v>
      </c>
      <c r="C215" s="388"/>
      <c r="D215" s="389"/>
      <c r="E215" s="16" t="s">
        <v>225</v>
      </c>
    </row>
    <row r="216" spans="2:5" ht="33.950000000000003" hidden="1" customHeight="1">
      <c r="B216" s="15" t="s">
        <v>222</v>
      </c>
      <c r="C216" s="382"/>
      <c r="D216" s="383"/>
      <c r="E216" s="16" t="s">
        <v>223</v>
      </c>
    </row>
    <row r="217" spans="2:5" ht="33.950000000000003" hidden="1" customHeight="1">
      <c r="B217" s="15" t="s">
        <v>288</v>
      </c>
      <c r="C217" s="382"/>
      <c r="D217" s="383"/>
      <c r="E217" s="16" t="s">
        <v>289</v>
      </c>
    </row>
    <row r="218" spans="2:5" ht="33.950000000000003" hidden="1" customHeight="1">
      <c r="B218" s="15" t="s">
        <v>234</v>
      </c>
      <c r="C218" s="382"/>
      <c r="D218" s="383"/>
      <c r="E218" s="16" t="s">
        <v>290</v>
      </c>
    </row>
    <row r="219" spans="2:5" ht="33.950000000000003" hidden="1" customHeight="1">
      <c r="B219" s="15" t="s">
        <v>236</v>
      </c>
      <c r="C219" s="382"/>
      <c r="D219" s="383"/>
      <c r="E219" s="16" t="s">
        <v>291</v>
      </c>
    </row>
    <row r="220" spans="2:5" ht="33.950000000000003" hidden="1" customHeight="1">
      <c r="B220" s="17" t="s">
        <v>226</v>
      </c>
      <c r="C220" s="382"/>
      <c r="D220" s="383"/>
      <c r="E220" s="18" t="s">
        <v>240</v>
      </c>
    </row>
    <row r="221" spans="2:5" ht="31.5" hidden="1" customHeight="1">
      <c r="B221" s="20" t="s">
        <v>292</v>
      </c>
      <c r="C221" s="384"/>
      <c r="D221" s="385"/>
      <c r="E221" s="19" t="s">
        <v>219</v>
      </c>
    </row>
    <row r="222" spans="2:5" hidden="1"/>
    <row r="223" spans="2:5" ht="12" hidden="1" customHeight="1"/>
    <row r="224" spans="2:5" ht="12.75" hidden="1" customHeight="1"/>
  </sheetData>
  <sheetProtection algorithmName="SHA-512" hashValue="pIijc1g58ofw6NxrVW0K3wm4KrQe34KLF5PhQXS2+1ajmZMaVB3w3WqAaDkLu/9dU8mA5YOpxcksGcW5NWuf1w==" saltValue="jxJWMxzsCLS4zqtVTIwT9Q==" spinCount="100000" sheet="1" formatCells="0" formatColumns="0" formatRows="0"/>
  <mergeCells count="203">
    <mergeCell ref="C8:D8"/>
    <mergeCell ref="C9:D9"/>
    <mergeCell ref="C10:D10"/>
    <mergeCell ref="C11:D11"/>
    <mergeCell ref="C12:D12"/>
    <mergeCell ref="C13:D13"/>
    <mergeCell ref="B2:C3"/>
    <mergeCell ref="D2:E3"/>
    <mergeCell ref="C4:D4"/>
    <mergeCell ref="C5:D5"/>
    <mergeCell ref="C6:D6"/>
    <mergeCell ref="C7:D7"/>
    <mergeCell ref="C20:D20"/>
    <mergeCell ref="C21:D21"/>
    <mergeCell ref="C22:D22"/>
    <mergeCell ref="G22:H22"/>
    <mergeCell ref="C23:D23"/>
    <mergeCell ref="B25:C26"/>
    <mergeCell ref="D25:E26"/>
    <mergeCell ref="B14:C15"/>
    <mergeCell ref="D14:E15"/>
    <mergeCell ref="C16:D16"/>
    <mergeCell ref="C17:D17"/>
    <mergeCell ref="C18:D18"/>
    <mergeCell ref="C19:D19"/>
    <mergeCell ref="C33:D33"/>
    <mergeCell ref="C34:D34"/>
    <mergeCell ref="B36:C37"/>
    <mergeCell ref="D36:E37"/>
    <mergeCell ref="C38:D38"/>
    <mergeCell ref="C39:D39"/>
    <mergeCell ref="C27:D27"/>
    <mergeCell ref="C28:D28"/>
    <mergeCell ref="C29:D29"/>
    <mergeCell ref="C30:D30"/>
    <mergeCell ref="C31:D31"/>
    <mergeCell ref="C32:D32"/>
    <mergeCell ref="B47:C48"/>
    <mergeCell ref="D47:E48"/>
    <mergeCell ref="C49:D49"/>
    <mergeCell ref="C50:D50"/>
    <mergeCell ref="C51:D51"/>
    <mergeCell ref="C52:D52"/>
    <mergeCell ref="C40:D40"/>
    <mergeCell ref="C41:D41"/>
    <mergeCell ref="C42:D42"/>
    <mergeCell ref="C43:D43"/>
    <mergeCell ref="C44:D44"/>
    <mergeCell ref="C45:D45"/>
    <mergeCell ref="C60:D60"/>
    <mergeCell ref="C61:D61"/>
    <mergeCell ref="C62:D62"/>
    <mergeCell ref="C63:D63"/>
    <mergeCell ref="C64:D64"/>
    <mergeCell ref="C65:D65"/>
    <mergeCell ref="C53:D53"/>
    <mergeCell ref="C54:D54"/>
    <mergeCell ref="C55:D55"/>
    <mergeCell ref="C56:D56"/>
    <mergeCell ref="B58:C59"/>
    <mergeCell ref="D58:E59"/>
    <mergeCell ref="C73:D73"/>
    <mergeCell ref="C74:D74"/>
    <mergeCell ref="C75:D75"/>
    <mergeCell ref="C76:D76"/>
    <mergeCell ref="C77:D77"/>
    <mergeCell ref="C78:D78"/>
    <mergeCell ref="C66:D66"/>
    <mergeCell ref="C67:D67"/>
    <mergeCell ref="B69:C70"/>
    <mergeCell ref="D69:E70"/>
    <mergeCell ref="C71:D71"/>
    <mergeCell ref="C72:D72"/>
    <mergeCell ref="C86:D86"/>
    <mergeCell ref="C87:D87"/>
    <mergeCell ref="C88:D88"/>
    <mergeCell ref="C89:D89"/>
    <mergeCell ref="B91:C92"/>
    <mergeCell ref="D91:E92"/>
    <mergeCell ref="B80:C81"/>
    <mergeCell ref="D80:E81"/>
    <mergeCell ref="C82:D82"/>
    <mergeCell ref="C83:D83"/>
    <mergeCell ref="C84:D84"/>
    <mergeCell ref="C85:D85"/>
    <mergeCell ref="C99:D99"/>
    <mergeCell ref="C100:D100"/>
    <mergeCell ref="B102:C103"/>
    <mergeCell ref="D102:E103"/>
    <mergeCell ref="C104:D104"/>
    <mergeCell ref="C105:D105"/>
    <mergeCell ref="C93:D93"/>
    <mergeCell ref="C94:D94"/>
    <mergeCell ref="C95:D95"/>
    <mergeCell ref="C96:D96"/>
    <mergeCell ref="C97:D97"/>
    <mergeCell ref="C98:D98"/>
    <mergeCell ref="B113:C114"/>
    <mergeCell ref="D113:E114"/>
    <mergeCell ref="C115:D115"/>
    <mergeCell ref="C116:D116"/>
    <mergeCell ref="C117:D117"/>
    <mergeCell ref="C118:D118"/>
    <mergeCell ref="C106:D106"/>
    <mergeCell ref="C107:D107"/>
    <mergeCell ref="C108:D108"/>
    <mergeCell ref="C109:D109"/>
    <mergeCell ref="C110:D110"/>
    <mergeCell ref="C111:D111"/>
    <mergeCell ref="C126:D126"/>
    <mergeCell ref="C127:D127"/>
    <mergeCell ref="C128:D128"/>
    <mergeCell ref="C129:D129"/>
    <mergeCell ref="C130:D130"/>
    <mergeCell ref="C131:D131"/>
    <mergeCell ref="C119:D119"/>
    <mergeCell ref="C120:D120"/>
    <mergeCell ref="C121:D121"/>
    <mergeCell ref="C122:D122"/>
    <mergeCell ref="B124:C125"/>
    <mergeCell ref="D124:E125"/>
    <mergeCell ref="C139:D139"/>
    <mergeCell ref="C140:D140"/>
    <mergeCell ref="C141:D141"/>
    <mergeCell ref="C142:D142"/>
    <mergeCell ref="C143:D143"/>
    <mergeCell ref="C144:D144"/>
    <mergeCell ref="C132:D132"/>
    <mergeCell ref="C133:D133"/>
    <mergeCell ref="B135:C136"/>
    <mergeCell ref="D135:E136"/>
    <mergeCell ref="C137:D137"/>
    <mergeCell ref="C138:D138"/>
    <mergeCell ref="C152:D152"/>
    <mergeCell ref="C153:D153"/>
    <mergeCell ref="C154:D154"/>
    <mergeCell ref="C155:D155"/>
    <mergeCell ref="B157:C158"/>
    <mergeCell ref="D157:E158"/>
    <mergeCell ref="B146:C147"/>
    <mergeCell ref="D146:E147"/>
    <mergeCell ref="C148:D148"/>
    <mergeCell ref="C149:D149"/>
    <mergeCell ref="C150:D150"/>
    <mergeCell ref="C151:D151"/>
    <mergeCell ref="C165:D165"/>
    <mergeCell ref="C166:D166"/>
    <mergeCell ref="B168:C169"/>
    <mergeCell ref="D168:E169"/>
    <mergeCell ref="C170:D170"/>
    <mergeCell ref="C171:D171"/>
    <mergeCell ref="C159:D159"/>
    <mergeCell ref="C160:D160"/>
    <mergeCell ref="C161:D161"/>
    <mergeCell ref="C162:D162"/>
    <mergeCell ref="C163:D163"/>
    <mergeCell ref="C164:D164"/>
    <mergeCell ref="B179:C180"/>
    <mergeCell ref="D179:E180"/>
    <mergeCell ref="C181:D181"/>
    <mergeCell ref="C182:D182"/>
    <mergeCell ref="C183:D183"/>
    <mergeCell ref="C184:D184"/>
    <mergeCell ref="C172:D172"/>
    <mergeCell ref="C173:D173"/>
    <mergeCell ref="C174:D174"/>
    <mergeCell ref="C175:D175"/>
    <mergeCell ref="C176:D176"/>
    <mergeCell ref="C177:D177"/>
    <mergeCell ref="C192:D192"/>
    <mergeCell ref="C193:D193"/>
    <mergeCell ref="C194:D194"/>
    <mergeCell ref="C195:D195"/>
    <mergeCell ref="C196:D196"/>
    <mergeCell ref="C197:D197"/>
    <mergeCell ref="C185:D185"/>
    <mergeCell ref="C186:D186"/>
    <mergeCell ref="C187:D187"/>
    <mergeCell ref="C188:D188"/>
    <mergeCell ref="B190:C191"/>
    <mergeCell ref="D190:E191"/>
    <mergeCell ref="C205:D205"/>
    <mergeCell ref="C206:D206"/>
    <mergeCell ref="C207:D207"/>
    <mergeCell ref="C208:D208"/>
    <mergeCell ref="C209:D209"/>
    <mergeCell ref="C210:D210"/>
    <mergeCell ref="C198:D198"/>
    <mergeCell ref="C199:D199"/>
    <mergeCell ref="B201:C202"/>
    <mergeCell ref="D201:E202"/>
    <mergeCell ref="C203:D203"/>
    <mergeCell ref="C204:D204"/>
    <mergeCell ref="C218:D218"/>
    <mergeCell ref="C219:D219"/>
    <mergeCell ref="C220:D220"/>
    <mergeCell ref="C221:D221"/>
    <mergeCell ref="B212:C213"/>
    <mergeCell ref="D212:E213"/>
    <mergeCell ref="C214:D214"/>
    <mergeCell ref="C215:D215"/>
    <mergeCell ref="C216:D216"/>
    <mergeCell ref="C217:D217"/>
  </mergeCells>
  <pageMargins left="0.70866141732283472" right="0.70866141732283472" top="1.5748031496062993" bottom="0" header="0.31496062992125984" footer="1.1811023622047245"/>
  <pageSetup paperSize="9" scale="61" fitToHeight="0" orientation="portrait" r:id="rId1"/>
  <headerFooter>
    <oddHeader xml:space="preserve">&amp;C     &amp;G                                     </oddHeader>
    <oddFooter>&amp;C           &amp;G&amp;R&amp;P of &amp;N
OCT_Application_13_T.M_130-11-2025</oddFooter>
  </headerFooter>
  <rowBreaks count="6" manualBreakCount="6">
    <brk id="35" max="4" man="1"/>
    <brk id="68" max="16383" man="1"/>
    <brk id="101" max="16383" man="1"/>
    <brk id="134" max="16383" man="1"/>
    <brk id="167" max="16383" man="1"/>
    <brk id="200" max="16383" man="1"/>
  </rowBreaks>
  <drawing r:id="rId2"/>
  <legacyDrawingHF r:id="rId3"/>
  <extLst>
    <ext xmlns:x14="http://schemas.microsoft.com/office/spreadsheetml/2009/9/main" uri="{CCE6A557-97BC-4b89-ADB6-D9C93CAAB3DF}">
      <x14:dataValidations xmlns:xm="http://schemas.microsoft.com/office/excel/2006/main" count="1">
        <x14:dataValidation type="list" allowBlank="1" showInputMessage="1" showErrorMessage="1" prompt="Please select from Drop-down list" xr:uid="{1ED8D8C7-3836-4D3E-ACAB-0D7EFA3F1EFA}">
          <x14:formula1>
            <xm:f>sheet13!$A$3:$A$14</xm:f>
          </x14:formula1>
          <xm:sqref>C34:D34 G22:H22 C221:D221 C210:D210 C199:D199 C188:D188 C177:D177 C166:D166 C155:D155 C144:D144 C133:D133 C122:D122 C111:D111 C100:D100 C89:D89 C78:D78 C67:D67 C56:D56 C45:D45 C23:D23</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969F5-2F14-49FC-B215-1071037F3B91}">
  <sheetPr codeName="Sheet8">
    <tabColor theme="3" tint="0.79998168889431442"/>
  </sheetPr>
  <dimension ref="B1:H224"/>
  <sheetViews>
    <sheetView showGridLines="0" showWhiteSpace="0" topLeftCell="B1" zoomScale="110" zoomScaleNormal="110" workbookViewId="0"/>
  </sheetViews>
  <sheetFormatPr defaultRowHeight="14.25"/>
  <cols>
    <col min="1" max="1" width="0" hidden="1" customWidth="1"/>
    <col min="2" max="2" width="16.75" customWidth="1"/>
    <col min="3" max="3" width="53.25" customWidth="1"/>
    <col min="4" max="4" width="44" customWidth="1"/>
    <col min="5" max="5" width="16.75" customWidth="1"/>
    <col min="6" max="6" width="19.875" customWidth="1"/>
    <col min="7" max="7" width="27" hidden="1" customWidth="1"/>
    <col min="8" max="11" width="0" hidden="1" customWidth="1"/>
  </cols>
  <sheetData>
    <row r="1" spans="2:5" ht="20.25" customHeight="1">
      <c r="B1" s="5"/>
      <c r="C1" s="5"/>
      <c r="D1" s="5"/>
      <c r="E1" s="6"/>
    </row>
    <row r="2" spans="2:5">
      <c r="B2" s="390" t="s">
        <v>286</v>
      </c>
      <c r="C2" s="391"/>
      <c r="D2" s="394" t="s">
        <v>287</v>
      </c>
      <c r="E2" s="395"/>
    </row>
    <row r="3" spans="2:5" ht="3.75" customHeight="1">
      <c r="B3" s="392"/>
      <c r="C3" s="393"/>
      <c r="D3" s="396"/>
      <c r="E3" s="397"/>
    </row>
    <row r="4" spans="2:5" ht="33.950000000000003" customHeight="1">
      <c r="B4" s="15" t="s">
        <v>216</v>
      </c>
      <c r="C4" s="427">
        <f>Manpower!A17</f>
        <v>0</v>
      </c>
      <c r="D4" s="428"/>
      <c r="E4" s="16" t="s">
        <v>217</v>
      </c>
    </row>
    <row r="5" spans="2:5" ht="33.950000000000003" customHeight="1">
      <c r="B5" s="15" t="s">
        <v>224</v>
      </c>
      <c r="C5" s="398"/>
      <c r="D5" s="399"/>
      <c r="E5" s="16" t="s">
        <v>225</v>
      </c>
    </row>
    <row r="6" spans="2:5" ht="33.950000000000003" customHeight="1">
      <c r="B6" s="15" t="s">
        <v>222</v>
      </c>
      <c r="C6" s="382"/>
      <c r="D6" s="383"/>
      <c r="E6" s="16" t="s">
        <v>223</v>
      </c>
    </row>
    <row r="7" spans="2:5" ht="33.950000000000003" customHeight="1">
      <c r="B7" s="15" t="s">
        <v>288</v>
      </c>
      <c r="C7" s="382"/>
      <c r="D7" s="383"/>
      <c r="E7" s="16" t="s">
        <v>289</v>
      </c>
    </row>
    <row r="8" spans="2:5" ht="35.25" customHeight="1">
      <c r="B8" s="15" t="s">
        <v>234</v>
      </c>
      <c r="C8" s="382"/>
      <c r="D8" s="383"/>
      <c r="E8" s="16" t="s">
        <v>290</v>
      </c>
    </row>
    <row r="9" spans="2:5" ht="42" customHeight="1">
      <c r="B9" s="15" t="s">
        <v>236</v>
      </c>
      <c r="C9" s="382"/>
      <c r="D9" s="383"/>
      <c r="E9" s="16" t="s">
        <v>291</v>
      </c>
    </row>
    <row r="10" spans="2:5" ht="33.950000000000003" customHeight="1">
      <c r="B10" s="17" t="s">
        <v>226</v>
      </c>
      <c r="C10" s="382"/>
      <c r="D10" s="383"/>
      <c r="E10" s="18" t="s">
        <v>240</v>
      </c>
    </row>
    <row r="11" spans="2:5" ht="33.950000000000003" customHeight="1">
      <c r="B11" s="20" t="s">
        <v>292</v>
      </c>
      <c r="C11" s="423">
        <f>Manpower!B17</f>
        <v>0</v>
      </c>
      <c r="D11" s="424"/>
      <c r="E11" s="19" t="s">
        <v>219</v>
      </c>
    </row>
    <row r="12" spans="2:5" ht="33.950000000000003" customHeight="1">
      <c r="B12" s="20" t="s">
        <v>293</v>
      </c>
      <c r="C12" s="425">
        <f>Manpower!C17*Manpower!D17</f>
        <v>0</v>
      </c>
      <c r="D12" s="426"/>
      <c r="E12" s="214" t="s">
        <v>294</v>
      </c>
    </row>
    <row r="13" spans="2:5" ht="35.1" customHeight="1">
      <c r="B13" s="212" t="s">
        <v>295</v>
      </c>
      <c r="C13" s="407"/>
      <c r="D13" s="408"/>
      <c r="E13" s="213" t="s">
        <v>296</v>
      </c>
    </row>
    <row r="14" spans="2:5" hidden="1">
      <c r="B14" s="390" t="s">
        <v>286</v>
      </c>
      <c r="C14" s="391"/>
      <c r="D14" s="394" t="s">
        <v>287</v>
      </c>
      <c r="E14" s="395"/>
    </row>
    <row r="15" spans="2:5" ht="15" hidden="1" customHeight="1">
      <c r="B15" s="392"/>
      <c r="C15" s="393"/>
      <c r="D15" s="396"/>
      <c r="E15" s="397"/>
    </row>
    <row r="16" spans="2:5" ht="32.25" hidden="1" customHeight="1">
      <c r="B16" s="15" t="s">
        <v>216</v>
      </c>
      <c r="C16" s="382"/>
      <c r="D16" s="383"/>
      <c r="E16" s="16" t="s">
        <v>217</v>
      </c>
    </row>
    <row r="17" spans="2:8" ht="33.950000000000003" hidden="1" customHeight="1">
      <c r="B17" s="15" t="s">
        <v>224</v>
      </c>
      <c r="C17" s="388"/>
      <c r="D17" s="389"/>
      <c r="E17" s="16" t="s">
        <v>225</v>
      </c>
    </row>
    <row r="18" spans="2:8" ht="33.950000000000003" hidden="1" customHeight="1">
      <c r="B18" s="15" t="s">
        <v>222</v>
      </c>
      <c r="C18" s="386"/>
      <c r="D18" s="387"/>
      <c r="E18" s="16" t="s">
        <v>223</v>
      </c>
    </row>
    <row r="19" spans="2:8" ht="33.950000000000003" hidden="1" customHeight="1">
      <c r="B19" s="15" t="s">
        <v>288</v>
      </c>
      <c r="C19" s="382"/>
      <c r="D19" s="383"/>
      <c r="E19" s="16" t="s">
        <v>289</v>
      </c>
    </row>
    <row r="20" spans="2:8" ht="33.950000000000003" hidden="1" customHeight="1">
      <c r="B20" s="15" t="s">
        <v>234</v>
      </c>
      <c r="C20" s="382"/>
      <c r="D20" s="383"/>
      <c r="E20" s="16" t="s">
        <v>290</v>
      </c>
    </row>
    <row r="21" spans="2:8" ht="33.950000000000003" hidden="1" customHeight="1">
      <c r="B21" s="15" t="s">
        <v>236</v>
      </c>
      <c r="C21" s="382"/>
      <c r="D21" s="383"/>
      <c r="E21" s="16" t="s">
        <v>291</v>
      </c>
    </row>
    <row r="22" spans="2:8" ht="33.950000000000003" hidden="1" customHeight="1">
      <c r="B22" s="17" t="s">
        <v>226</v>
      </c>
      <c r="C22" s="382"/>
      <c r="D22" s="383"/>
      <c r="E22" s="18" t="s">
        <v>240</v>
      </c>
      <c r="G22" s="400"/>
      <c r="H22" s="400"/>
    </row>
    <row r="23" spans="2:8" ht="33.950000000000003" hidden="1" customHeight="1">
      <c r="B23" s="20" t="s">
        <v>292</v>
      </c>
      <c r="C23" s="384"/>
      <c r="D23" s="385"/>
      <c r="E23" s="19" t="s">
        <v>219</v>
      </c>
    </row>
    <row r="24" spans="2:8" hidden="1"/>
    <row r="25" spans="2:8" hidden="1">
      <c r="B25" s="390" t="s">
        <v>286</v>
      </c>
      <c r="C25" s="391"/>
      <c r="D25" s="394" t="s">
        <v>287</v>
      </c>
      <c r="E25" s="395"/>
    </row>
    <row r="26" spans="2:8" ht="8.25" hidden="1" customHeight="1">
      <c r="B26" s="392"/>
      <c r="C26" s="393"/>
      <c r="D26" s="396"/>
      <c r="E26" s="397"/>
    </row>
    <row r="27" spans="2:8" ht="33.950000000000003" hidden="1" customHeight="1">
      <c r="B27" s="15" t="s">
        <v>216</v>
      </c>
      <c r="C27" s="386"/>
      <c r="D27" s="387"/>
      <c r="E27" s="16" t="s">
        <v>217</v>
      </c>
    </row>
    <row r="28" spans="2:8" ht="33.950000000000003" hidden="1" customHeight="1">
      <c r="B28" s="15" t="s">
        <v>224</v>
      </c>
      <c r="C28" s="398"/>
      <c r="D28" s="399"/>
      <c r="E28" s="16" t="s">
        <v>225</v>
      </c>
    </row>
    <row r="29" spans="2:8" ht="33.950000000000003" hidden="1" customHeight="1">
      <c r="B29" s="15" t="s">
        <v>222</v>
      </c>
      <c r="C29" s="382"/>
      <c r="D29" s="383"/>
      <c r="E29" s="16" t="s">
        <v>223</v>
      </c>
    </row>
    <row r="30" spans="2:8" ht="33.950000000000003" hidden="1" customHeight="1">
      <c r="B30" s="15" t="s">
        <v>288</v>
      </c>
      <c r="C30" s="382"/>
      <c r="D30" s="383"/>
      <c r="E30" s="16" t="s">
        <v>289</v>
      </c>
    </row>
    <row r="31" spans="2:8" ht="33.950000000000003" hidden="1" customHeight="1">
      <c r="B31" s="15" t="s">
        <v>234</v>
      </c>
      <c r="C31" s="382"/>
      <c r="D31" s="383"/>
      <c r="E31" s="16" t="s">
        <v>290</v>
      </c>
    </row>
    <row r="32" spans="2:8" ht="33.950000000000003" hidden="1" customHeight="1">
      <c r="B32" s="15" t="s">
        <v>236</v>
      </c>
      <c r="C32" s="382"/>
      <c r="D32" s="383"/>
      <c r="E32" s="16" t="s">
        <v>291</v>
      </c>
    </row>
    <row r="33" spans="2:5" ht="33.950000000000003" hidden="1" customHeight="1">
      <c r="B33" s="17" t="s">
        <v>226</v>
      </c>
      <c r="C33" s="382"/>
      <c r="D33" s="383"/>
      <c r="E33" s="18" t="s">
        <v>240</v>
      </c>
    </row>
    <row r="34" spans="2:5" ht="33.950000000000003" hidden="1" customHeight="1">
      <c r="B34" s="20" t="s">
        <v>292</v>
      </c>
      <c r="C34" s="384"/>
      <c r="D34" s="385"/>
      <c r="E34" s="19" t="s">
        <v>219</v>
      </c>
    </row>
    <row r="35" spans="2:5" ht="17.25" hidden="1" customHeight="1"/>
    <row r="36" spans="2:5" hidden="1">
      <c r="B36" s="390" t="s">
        <v>286</v>
      </c>
      <c r="C36" s="391"/>
      <c r="D36" s="394" t="s">
        <v>287</v>
      </c>
      <c r="E36" s="395"/>
    </row>
    <row r="37" spans="2:5" ht="9" hidden="1" customHeight="1">
      <c r="B37" s="392"/>
      <c r="C37" s="393"/>
      <c r="D37" s="396"/>
      <c r="E37" s="397"/>
    </row>
    <row r="38" spans="2:5" ht="33.950000000000003" hidden="1" customHeight="1">
      <c r="B38" s="15" t="s">
        <v>216</v>
      </c>
      <c r="C38" s="382"/>
      <c r="D38" s="383"/>
      <c r="E38" s="16" t="s">
        <v>217</v>
      </c>
    </row>
    <row r="39" spans="2:5" ht="33.950000000000003" hidden="1" customHeight="1">
      <c r="B39" s="15" t="s">
        <v>224</v>
      </c>
      <c r="C39" s="388"/>
      <c r="D39" s="389"/>
      <c r="E39" s="16" t="s">
        <v>225</v>
      </c>
    </row>
    <row r="40" spans="2:5" ht="33.950000000000003" hidden="1" customHeight="1">
      <c r="B40" s="15" t="s">
        <v>222</v>
      </c>
      <c r="C40" s="382"/>
      <c r="D40" s="383"/>
      <c r="E40" s="16" t="s">
        <v>223</v>
      </c>
    </row>
    <row r="41" spans="2:5" ht="33.950000000000003" hidden="1" customHeight="1">
      <c r="B41" s="15" t="s">
        <v>288</v>
      </c>
      <c r="C41" s="382"/>
      <c r="D41" s="383"/>
      <c r="E41" s="16" t="s">
        <v>289</v>
      </c>
    </row>
    <row r="42" spans="2:5" ht="33.950000000000003" hidden="1" customHeight="1">
      <c r="B42" s="15" t="s">
        <v>234</v>
      </c>
      <c r="C42" s="382"/>
      <c r="D42" s="383"/>
      <c r="E42" s="16" t="s">
        <v>290</v>
      </c>
    </row>
    <row r="43" spans="2:5" ht="33.950000000000003" hidden="1" customHeight="1">
      <c r="B43" s="15" t="s">
        <v>236</v>
      </c>
      <c r="C43" s="382"/>
      <c r="D43" s="383"/>
      <c r="E43" s="16" t="s">
        <v>291</v>
      </c>
    </row>
    <row r="44" spans="2:5" ht="33.950000000000003" hidden="1" customHeight="1">
      <c r="B44" s="17" t="s">
        <v>226</v>
      </c>
      <c r="C44" s="382"/>
      <c r="D44" s="383"/>
      <c r="E44" s="18" t="s">
        <v>240</v>
      </c>
    </row>
    <row r="45" spans="2:5" ht="33.950000000000003" hidden="1" customHeight="1">
      <c r="B45" s="20" t="s">
        <v>292</v>
      </c>
      <c r="C45" s="384"/>
      <c r="D45" s="385"/>
      <c r="E45" s="19" t="s">
        <v>219</v>
      </c>
    </row>
    <row r="46" spans="2:5" ht="13.5" hidden="1" customHeight="1"/>
    <row r="47" spans="2:5" ht="21.75" hidden="1" customHeight="1">
      <c r="B47" s="390" t="s">
        <v>286</v>
      </c>
      <c r="C47" s="391"/>
      <c r="D47" s="394" t="s">
        <v>287</v>
      </c>
      <c r="E47" s="395"/>
    </row>
    <row r="48" spans="2:5" ht="1.5" hidden="1" customHeight="1">
      <c r="B48" s="392"/>
      <c r="C48" s="393"/>
      <c r="D48" s="396"/>
      <c r="E48" s="397"/>
    </row>
    <row r="49" spans="2:5" ht="33.950000000000003" hidden="1" customHeight="1">
      <c r="B49" s="15" t="s">
        <v>216</v>
      </c>
      <c r="C49" s="386"/>
      <c r="D49" s="387"/>
      <c r="E49" s="16" t="s">
        <v>217</v>
      </c>
    </row>
    <row r="50" spans="2:5" ht="33.950000000000003" hidden="1" customHeight="1">
      <c r="B50" s="15" t="s">
        <v>224</v>
      </c>
      <c r="C50" s="388"/>
      <c r="D50" s="389"/>
      <c r="E50" s="16" t="s">
        <v>225</v>
      </c>
    </row>
    <row r="51" spans="2:5" ht="33.950000000000003" hidden="1" customHeight="1">
      <c r="B51" s="15" t="s">
        <v>222</v>
      </c>
      <c r="C51" s="382"/>
      <c r="D51" s="383"/>
      <c r="E51" s="16" t="s">
        <v>223</v>
      </c>
    </row>
    <row r="52" spans="2:5" ht="33.950000000000003" hidden="1" customHeight="1">
      <c r="B52" s="15" t="s">
        <v>288</v>
      </c>
      <c r="C52" s="382"/>
      <c r="D52" s="383"/>
      <c r="E52" s="16" t="s">
        <v>289</v>
      </c>
    </row>
    <row r="53" spans="2:5" ht="33.950000000000003" hidden="1" customHeight="1">
      <c r="B53" s="15" t="s">
        <v>234</v>
      </c>
      <c r="C53" s="382"/>
      <c r="D53" s="383"/>
      <c r="E53" s="16" t="s">
        <v>290</v>
      </c>
    </row>
    <row r="54" spans="2:5" ht="33.950000000000003" hidden="1" customHeight="1">
      <c r="B54" s="15" t="s">
        <v>236</v>
      </c>
      <c r="C54" s="382"/>
      <c r="D54" s="383"/>
      <c r="E54" s="16" t="s">
        <v>291</v>
      </c>
    </row>
    <row r="55" spans="2:5" ht="33.950000000000003" hidden="1" customHeight="1">
      <c r="B55" s="17" t="s">
        <v>226</v>
      </c>
      <c r="C55" s="382"/>
      <c r="D55" s="383"/>
      <c r="E55" s="18" t="s">
        <v>240</v>
      </c>
    </row>
    <row r="56" spans="2:5" ht="33.950000000000003" hidden="1" customHeight="1">
      <c r="B56" s="20" t="s">
        <v>292</v>
      </c>
      <c r="C56" s="384"/>
      <c r="D56" s="385"/>
      <c r="E56" s="19" t="s">
        <v>219</v>
      </c>
    </row>
    <row r="57" spans="2:5" ht="14.25" hidden="1" customHeight="1"/>
    <row r="58" spans="2:5" hidden="1">
      <c r="B58" s="390" t="s">
        <v>286</v>
      </c>
      <c r="C58" s="391"/>
      <c r="D58" s="394" t="s">
        <v>287</v>
      </c>
      <c r="E58" s="395"/>
    </row>
    <row r="59" spans="2:5" ht="15" hidden="1" customHeight="1">
      <c r="B59" s="392"/>
      <c r="C59" s="393"/>
      <c r="D59" s="396"/>
      <c r="E59" s="397"/>
    </row>
    <row r="60" spans="2:5" ht="33.950000000000003" hidden="1" customHeight="1">
      <c r="B60" s="15" t="s">
        <v>216</v>
      </c>
      <c r="C60" s="382"/>
      <c r="D60" s="383"/>
      <c r="E60" s="16" t="s">
        <v>217</v>
      </c>
    </row>
    <row r="61" spans="2:5" ht="33.950000000000003" hidden="1" customHeight="1">
      <c r="B61" s="15" t="s">
        <v>224</v>
      </c>
      <c r="C61" s="388"/>
      <c r="D61" s="389"/>
      <c r="E61" s="16" t="s">
        <v>225</v>
      </c>
    </row>
    <row r="62" spans="2:5" ht="33.950000000000003" hidden="1" customHeight="1">
      <c r="B62" s="15" t="s">
        <v>222</v>
      </c>
      <c r="C62" s="382"/>
      <c r="D62" s="383"/>
      <c r="E62" s="16" t="s">
        <v>223</v>
      </c>
    </row>
    <row r="63" spans="2:5" ht="33.950000000000003" hidden="1" customHeight="1">
      <c r="B63" s="15" t="s">
        <v>288</v>
      </c>
      <c r="C63" s="382"/>
      <c r="D63" s="383"/>
      <c r="E63" s="16" t="s">
        <v>289</v>
      </c>
    </row>
    <row r="64" spans="2:5" ht="33.950000000000003" hidden="1" customHeight="1">
      <c r="B64" s="15" t="s">
        <v>234</v>
      </c>
      <c r="C64" s="382"/>
      <c r="D64" s="383"/>
      <c r="E64" s="16" t="s">
        <v>290</v>
      </c>
    </row>
    <row r="65" spans="2:5" ht="33.950000000000003" hidden="1" customHeight="1">
      <c r="B65" s="15" t="s">
        <v>236</v>
      </c>
      <c r="C65" s="382"/>
      <c r="D65" s="383"/>
      <c r="E65" s="16" t="s">
        <v>291</v>
      </c>
    </row>
    <row r="66" spans="2:5" ht="33.950000000000003" hidden="1" customHeight="1">
      <c r="B66" s="17" t="s">
        <v>226</v>
      </c>
      <c r="C66" s="382"/>
      <c r="D66" s="383"/>
      <c r="E66" s="18" t="s">
        <v>240</v>
      </c>
    </row>
    <row r="67" spans="2:5" ht="33.950000000000003" hidden="1" customHeight="1">
      <c r="B67" s="20" t="s">
        <v>292</v>
      </c>
      <c r="C67" s="384"/>
      <c r="D67" s="385"/>
      <c r="E67" s="19" t="s">
        <v>219</v>
      </c>
    </row>
    <row r="68" spans="2:5" ht="15.75" hidden="1" customHeight="1"/>
    <row r="69" spans="2:5" ht="33.950000000000003" hidden="1" customHeight="1">
      <c r="B69" s="390" t="s">
        <v>286</v>
      </c>
      <c r="C69" s="391"/>
      <c r="D69" s="394" t="s">
        <v>287</v>
      </c>
      <c r="E69" s="395"/>
    </row>
    <row r="70" spans="2:5" ht="15" hidden="1" customHeight="1">
      <c r="B70" s="392"/>
      <c r="C70" s="393"/>
      <c r="D70" s="396"/>
      <c r="E70" s="397"/>
    </row>
    <row r="71" spans="2:5" ht="33.950000000000003" hidden="1" customHeight="1">
      <c r="B71" s="15" t="s">
        <v>216</v>
      </c>
      <c r="C71" s="386"/>
      <c r="D71" s="387"/>
      <c r="E71" s="16" t="s">
        <v>217</v>
      </c>
    </row>
    <row r="72" spans="2:5" ht="33.950000000000003" hidden="1" customHeight="1">
      <c r="B72" s="15" t="s">
        <v>224</v>
      </c>
      <c r="C72" s="388"/>
      <c r="D72" s="389"/>
      <c r="E72" s="16" t="s">
        <v>225</v>
      </c>
    </row>
    <row r="73" spans="2:5" ht="33.950000000000003" hidden="1" customHeight="1">
      <c r="B73" s="15" t="s">
        <v>222</v>
      </c>
      <c r="C73" s="382"/>
      <c r="D73" s="383"/>
      <c r="E73" s="16" t="s">
        <v>223</v>
      </c>
    </row>
    <row r="74" spans="2:5" ht="33.950000000000003" hidden="1" customHeight="1">
      <c r="B74" s="15" t="s">
        <v>288</v>
      </c>
      <c r="C74" s="382"/>
      <c r="D74" s="383"/>
      <c r="E74" s="16" t="s">
        <v>289</v>
      </c>
    </row>
    <row r="75" spans="2:5" ht="33.950000000000003" hidden="1" customHeight="1">
      <c r="B75" s="15" t="s">
        <v>234</v>
      </c>
      <c r="C75" s="382"/>
      <c r="D75" s="383"/>
      <c r="E75" s="16" t="s">
        <v>290</v>
      </c>
    </row>
    <row r="76" spans="2:5" ht="33.950000000000003" hidden="1" customHeight="1">
      <c r="B76" s="15" t="s">
        <v>236</v>
      </c>
      <c r="C76" s="382"/>
      <c r="D76" s="383"/>
      <c r="E76" s="16" t="s">
        <v>291</v>
      </c>
    </row>
    <row r="77" spans="2:5" ht="33.950000000000003" hidden="1" customHeight="1">
      <c r="B77" s="17" t="s">
        <v>226</v>
      </c>
      <c r="C77" s="382"/>
      <c r="D77" s="383"/>
      <c r="E77" s="18" t="s">
        <v>240</v>
      </c>
    </row>
    <row r="78" spans="2:5" ht="33.950000000000003" hidden="1" customHeight="1">
      <c r="B78" s="20" t="s">
        <v>292</v>
      </c>
      <c r="C78" s="384"/>
      <c r="D78" s="385"/>
      <c r="E78" s="19" t="s">
        <v>219</v>
      </c>
    </row>
    <row r="79" spans="2:5" ht="16.5" hidden="1" customHeight="1"/>
    <row r="80" spans="2:5" ht="33.950000000000003" hidden="1" customHeight="1">
      <c r="B80" s="390" t="s">
        <v>286</v>
      </c>
      <c r="C80" s="391"/>
      <c r="D80" s="394" t="s">
        <v>287</v>
      </c>
      <c r="E80" s="395"/>
    </row>
    <row r="81" spans="2:5" ht="15" hidden="1" customHeight="1">
      <c r="B81" s="392"/>
      <c r="C81" s="393"/>
      <c r="D81" s="396"/>
      <c r="E81" s="397"/>
    </row>
    <row r="82" spans="2:5" ht="33.950000000000003" hidden="1" customHeight="1">
      <c r="B82" s="15" t="s">
        <v>216</v>
      </c>
      <c r="C82" s="382"/>
      <c r="D82" s="383"/>
      <c r="E82" s="16" t="s">
        <v>217</v>
      </c>
    </row>
    <row r="83" spans="2:5" ht="33.950000000000003" hidden="1" customHeight="1">
      <c r="B83" s="15" t="s">
        <v>224</v>
      </c>
      <c r="C83" s="398"/>
      <c r="D83" s="399"/>
      <c r="E83" s="16" t="s">
        <v>225</v>
      </c>
    </row>
    <row r="84" spans="2:5" ht="33.950000000000003" hidden="1" customHeight="1">
      <c r="B84" s="15" t="s">
        <v>222</v>
      </c>
      <c r="C84" s="382"/>
      <c r="D84" s="383"/>
      <c r="E84" s="16" t="s">
        <v>223</v>
      </c>
    </row>
    <row r="85" spans="2:5" ht="33.950000000000003" hidden="1" customHeight="1">
      <c r="B85" s="15" t="s">
        <v>288</v>
      </c>
      <c r="C85" s="382"/>
      <c r="D85" s="383"/>
      <c r="E85" s="16" t="s">
        <v>289</v>
      </c>
    </row>
    <row r="86" spans="2:5" ht="33.950000000000003" hidden="1" customHeight="1">
      <c r="B86" s="15" t="s">
        <v>234</v>
      </c>
      <c r="C86" s="382"/>
      <c r="D86" s="383"/>
      <c r="E86" s="16" t="s">
        <v>290</v>
      </c>
    </row>
    <row r="87" spans="2:5" ht="33.950000000000003" hidden="1" customHeight="1">
      <c r="B87" s="15" t="s">
        <v>236</v>
      </c>
      <c r="C87" s="382"/>
      <c r="D87" s="383"/>
      <c r="E87" s="16" t="s">
        <v>291</v>
      </c>
    </row>
    <row r="88" spans="2:5" ht="33.950000000000003" hidden="1" customHeight="1">
      <c r="B88" s="17" t="s">
        <v>226</v>
      </c>
      <c r="C88" s="382"/>
      <c r="D88" s="383"/>
      <c r="E88" s="18" t="s">
        <v>240</v>
      </c>
    </row>
    <row r="89" spans="2:5" ht="33.950000000000003" hidden="1" customHeight="1">
      <c r="B89" s="20" t="s">
        <v>292</v>
      </c>
      <c r="C89" s="384"/>
      <c r="D89" s="385"/>
      <c r="E89" s="19" t="s">
        <v>219</v>
      </c>
    </row>
    <row r="90" spans="2:5" ht="14.25" hidden="1" customHeight="1"/>
    <row r="91" spans="2:5" ht="33.950000000000003" hidden="1" customHeight="1">
      <c r="B91" s="390" t="s">
        <v>286</v>
      </c>
      <c r="C91" s="391"/>
      <c r="D91" s="394" t="s">
        <v>287</v>
      </c>
      <c r="E91" s="395"/>
    </row>
    <row r="92" spans="2:5" ht="3.75" hidden="1" customHeight="1">
      <c r="B92" s="392"/>
      <c r="C92" s="393"/>
      <c r="D92" s="396"/>
      <c r="E92" s="397"/>
    </row>
    <row r="93" spans="2:5" ht="33.950000000000003" hidden="1" customHeight="1">
      <c r="B93" s="15" t="s">
        <v>216</v>
      </c>
      <c r="C93" s="386"/>
      <c r="D93" s="387"/>
      <c r="E93" s="16" t="s">
        <v>217</v>
      </c>
    </row>
    <row r="94" spans="2:5" ht="33.950000000000003" hidden="1" customHeight="1">
      <c r="B94" s="15" t="s">
        <v>224</v>
      </c>
      <c r="C94" s="388"/>
      <c r="D94" s="389"/>
      <c r="E94" s="16" t="s">
        <v>225</v>
      </c>
    </row>
    <row r="95" spans="2:5" ht="33.950000000000003" hidden="1" customHeight="1">
      <c r="B95" s="15" t="s">
        <v>222</v>
      </c>
      <c r="C95" s="382"/>
      <c r="D95" s="383"/>
      <c r="E95" s="16" t="s">
        <v>223</v>
      </c>
    </row>
    <row r="96" spans="2:5" ht="33.950000000000003" hidden="1" customHeight="1">
      <c r="B96" s="15" t="s">
        <v>288</v>
      </c>
      <c r="C96" s="382"/>
      <c r="D96" s="383"/>
      <c r="E96" s="16" t="s">
        <v>289</v>
      </c>
    </row>
    <row r="97" spans="2:5" ht="33.950000000000003" hidden="1" customHeight="1">
      <c r="B97" s="15" t="s">
        <v>234</v>
      </c>
      <c r="C97" s="382"/>
      <c r="D97" s="383"/>
      <c r="E97" s="16" t="s">
        <v>290</v>
      </c>
    </row>
    <row r="98" spans="2:5" ht="33.950000000000003" hidden="1" customHeight="1">
      <c r="B98" s="15" t="s">
        <v>236</v>
      </c>
      <c r="C98" s="382"/>
      <c r="D98" s="383"/>
      <c r="E98" s="16" t="s">
        <v>291</v>
      </c>
    </row>
    <row r="99" spans="2:5" ht="33.950000000000003" hidden="1" customHeight="1">
      <c r="B99" s="17" t="s">
        <v>226</v>
      </c>
      <c r="C99" s="382"/>
      <c r="D99" s="383"/>
      <c r="E99" s="18" t="s">
        <v>240</v>
      </c>
    </row>
    <row r="100" spans="2:5" ht="33.950000000000003" hidden="1" customHeight="1">
      <c r="B100" s="20" t="s">
        <v>292</v>
      </c>
      <c r="C100" s="384"/>
      <c r="D100" s="385"/>
      <c r="E100" s="19" t="s">
        <v>219</v>
      </c>
    </row>
    <row r="101" spans="2:5" ht="1.5" hidden="1" customHeight="1"/>
    <row r="102" spans="2:5" ht="33.950000000000003" hidden="1" customHeight="1">
      <c r="B102" s="390" t="s">
        <v>286</v>
      </c>
      <c r="C102" s="391"/>
      <c r="D102" s="394" t="s">
        <v>287</v>
      </c>
      <c r="E102" s="395"/>
    </row>
    <row r="103" spans="2:5" ht="0.75" hidden="1" customHeight="1">
      <c r="B103" s="392"/>
      <c r="C103" s="393"/>
      <c r="D103" s="396"/>
      <c r="E103" s="397"/>
    </row>
    <row r="104" spans="2:5" ht="33.950000000000003" hidden="1" customHeight="1">
      <c r="B104" s="15" t="s">
        <v>216</v>
      </c>
      <c r="C104" s="382"/>
      <c r="D104" s="383"/>
      <c r="E104" s="16" t="s">
        <v>217</v>
      </c>
    </row>
    <row r="105" spans="2:5" ht="33.950000000000003" hidden="1" customHeight="1">
      <c r="B105" s="15" t="s">
        <v>224</v>
      </c>
      <c r="C105" s="388"/>
      <c r="D105" s="389"/>
      <c r="E105" s="16" t="s">
        <v>225</v>
      </c>
    </row>
    <row r="106" spans="2:5" ht="33.950000000000003" hidden="1" customHeight="1">
      <c r="B106" s="15" t="s">
        <v>222</v>
      </c>
      <c r="C106" s="382"/>
      <c r="D106" s="383"/>
      <c r="E106" s="16" t="s">
        <v>223</v>
      </c>
    </row>
    <row r="107" spans="2:5" ht="33.950000000000003" hidden="1" customHeight="1">
      <c r="B107" s="15" t="s">
        <v>288</v>
      </c>
      <c r="C107" s="382"/>
      <c r="D107" s="383"/>
      <c r="E107" s="16" t="s">
        <v>289</v>
      </c>
    </row>
    <row r="108" spans="2:5" ht="33.950000000000003" hidden="1" customHeight="1">
      <c r="B108" s="15" t="s">
        <v>234</v>
      </c>
      <c r="C108" s="382"/>
      <c r="D108" s="383"/>
      <c r="E108" s="16" t="s">
        <v>290</v>
      </c>
    </row>
    <row r="109" spans="2:5" ht="33.950000000000003" hidden="1" customHeight="1">
      <c r="B109" s="15" t="s">
        <v>236</v>
      </c>
      <c r="C109" s="382"/>
      <c r="D109" s="383"/>
      <c r="E109" s="16" t="s">
        <v>291</v>
      </c>
    </row>
    <row r="110" spans="2:5" ht="33.950000000000003" hidden="1" customHeight="1">
      <c r="B110" s="17" t="s">
        <v>226</v>
      </c>
      <c r="C110" s="382"/>
      <c r="D110" s="383"/>
      <c r="E110" s="18" t="s">
        <v>240</v>
      </c>
    </row>
    <row r="111" spans="2:5" ht="33.950000000000003" hidden="1" customHeight="1">
      <c r="B111" s="20" t="s">
        <v>292</v>
      </c>
      <c r="C111" s="384"/>
      <c r="D111" s="385"/>
      <c r="E111" s="19" t="s">
        <v>219</v>
      </c>
    </row>
    <row r="112" spans="2:5" hidden="1"/>
    <row r="113" spans="2:5" ht="33.950000000000003" hidden="1" customHeight="1">
      <c r="B113" s="390" t="s">
        <v>286</v>
      </c>
      <c r="C113" s="391"/>
      <c r="D113" s="394" t="s">
        <v>287</v>
      </c>
      <c r="E113" s="395"/>
    </row>
    <row r="114" spans="2:5" ht="1.5" hidden="1" customHeight="1">
      <c r="B114" s="392"/>
      <c r="C114" s="393"/>
      <c r="D114" s="396"/>
      <c r="E114" s="397"/>
    </row>
    <row r="115" spans="2:5" ht="33.950000000000003" hidden="1" customHeight="1">
      <c r="B115" s="15" t="s">
        <v>216</v>
      </c>
      <c r="C115" s="386"/>
      <c r="D115" s="387"/>
      <c r="E115" s="16" t="s">
        <v>217</v>
      </c>
    </row>
    <row r="116" spans="2:5" ht="33.950000000000003" hidden="1" customHeight="1">
      <c r="B116" s="15" t="s">
        <v>224</v>
      </c>
      <c r="C116" s="388"/>
      <c r="D116" s="389"/>
      <c r="E116" s="16" t="s">
        <v>225</v>
      </c>
    </row>
    <row r="117" spans="2:5" ht="33.950000000000003" hidden="1" customHeight="1">
      <c r="B117" s="15" t="s">
        <v>222</v>
      </c>
      <c r="C117" s="382"/>
      <c r="D117" s="383"/>
      <c r="E117" s="16" t="s">
        <v>223</v>
      </c>
    </row>
    <row r="118" spans="2:5" ht="33.950000000000003" hidden="1" customHeight="1">
      <c r="B118" s="15" t="s">
        <v>288</v>
      </c>
      <c r="C118" s="382"/>
      <c r="D118" s="383"/>
      <c r="E118" s="16" t="s">
        <v>289</v>
      </c>
    </row>
    <row r="119" spans="2:5" ht="33.950000000000003" hidden="1" customHeight="1">
      <c r="B119" s="15" t="s">
        <v>234</v>
      </c>
      <c r="C119" s="382"/>
      <c r="D119" s="383"/>
      <c r="E119" s="16" t="s">
        <v>290</v>
      </c>
    </row>
    <row r="120" spans="2:5" ht="33.950000000000003" hidden="1" customHeight="1">
      <c r="B120" s="15" t="s">
        <v>236</v>
      </c>
      <c r="C120" s="382"/>
      <c r="D120" s="383"/>
      <c r="E120" s="16" t="s">
        <v>291</v>
      </c>
    </row>
    <row r="121" spans="2:5" ht="33.950000000000003" hidden="1" customHeight="1">
      <c r="B121" s="17" t="s">
        <v>226</v>
      </c>
      <c r="C121" s="382"/>
      <c r="D121" s="383"/>
      <c r="E121" s="18" t="s">
        <v>240</v>
      </c>
    </row>
    <row r="122" spans="2:5" ht="33.950000000000003" hidden="1" customHeight="1">
      <c r="B122" s="20" t="s">
        <v>292</v>
      </c>
      <c r="C122" s="384"/>
      <c r="D122" s="385"/>
      <c r="E122" s="19" t="s">
        <v>219</v>
      </c>
    </row>
    <row r="123" spans="2:5" hidden="1"/>
    <row r="124" spans="2:5" ht="33.950000000000003" hidden="1" customHeight="1">
      <c r="B124" s="390" t="s">
        <v>286</v>
      </c>
      <c r="C124" s="391"/>
      <c r="D124" s="394" t="s">
        <v>287</v>
      </c>
      <c r="E124" s="395"/>
    </row>
    <row r="125" spans="2:5" ht="3.75" hidden="1" customHeight="1">
      <c r="B125" s="392"/>
      <c r="C125" s="393"/>
      <c r="D125" s="396"/>
      <c r="E125" s="397"/>
    </row>
    <row r="126" spans="2:5" ht="33.950000000000003" hidden="1" customHeight="1">
      <c r="B126" s="15" t="s">
        <v>216</v>
      </c>
      <c r="C126" s="386"/>
      <c r="D126" s="387"/>
      <c r="E126" s="16" t="s">
        <v>217</v>
      </c>
    </row>
    <row r="127" spans="2:5" ht="33.950000000000003" hidden="1" customHeight="1">
      <c r="B127" s="15" t="s">
        <v>224</v>
      </c>
      <c r="C127" s="388"/>
      <c r="D127" s="389"/>
      <c r="E127" s="16" t="s">
        <v>225</v>
      </c>
    </row>
    <row r="128" spans="2:5" ht="33.950000000000003" hidden="1" customHeight="1">
      <c r="B128" s="15" t="s">
        <v>222</v>
      </c>
      <c r="C128" s="382"/>
      <c r="D128" s="383"/>
      <c r="E128" s="16" t="s">
        <v>223</v>
      </c>
    </row>
    <row r="129" spans="2:5" ht="33.950000000000003" hidden="1" customHeight="1">
      <c r="B129" s="15" t="s">
        <v>288</v>
      </c>
      <c r="C129" s="382"/>
      <c r="D129" s="383"/>
      <c r="E129" s="16" t="s">
        <v>289</v>
      </c>
    </row>
    <row r="130" spans="2:5" ht="33.950000000000003" hidden="1" customHeight="1">
      <c r="B130" s="15" t="s">
        <v>234</v>
      </c>
      <c r="C130" s="382"/>
      <c r="D130" s="383"/>
      <c r="E130" s="16" t="s">
        <v>290</v>
      </c>
    </row>
    <row r="131" spans="2:5" ht="33.950000000000003" hidden="1" customHeight="1">
      <c r="B131" s="15" t="s">
        <v>236</v>
      </c>
      <c r="C131" s="382"/>
      <c r="D131" s="383"/>
      <c r="E131" s="16" t="s">
        <v>291</v>
      </c>
    </row>
    <row r="132" spans="2:5" ht="33.950000000000003" hidden="1" customHeight="1">
      <c r="B132" s="17" t="s">
        <v>226</v>
      </c>
      <c r="C132" s="382"/>
      <c r="D132" s="383"/>
      <c r="E132" s="18" t="s">
        <v>240</v>
      </c>
    </row>
    <row r="133" spans="2:5" ht="33.950000000000003" hidden="1" customHeight="1">
      <c r="B133" s="20" t="s">
        <v>292</v>
      </c>
      <c r="C133" s="384"/>
      <c r="D133" s="385"/>
      <c r="E133" s="19" t="s">
        <v>219</v>
      </c>
    </row>
    <row r="134" spans="2:5" hidden="1"/>
    <row r="135" spans="2:5" ht="33.950000000000003" hidden="1" customHeight="1">
      <c r="B135" s="390" t="s">
        <v>286</v>
      </c>
      <c r="C135" s="391"/>
      <c r="D135" s="394" t="s">
        <v>287</v>
      </c>
      <c r="E135" s="395"/>
    </row>
    <row r="136" spans="2:5" ht="6" hidden="1" customHeight="1">
      <c r="B136" s="392"/>
      <c r="C136" s="393"/>
      <c r="D136" s="396"/>
      <c r="E136" s="397"/>
    </row>
    <row r="137" spans="2:5" ht="33.950000000000003" hidden="1" customHeight="1">
      <c r="B137" s="15" t="s">
        <v>216</v>
      </c>
      <c r="C137" s="386"/>
      <c r="D137" s="387"/>
      <c r="E137" s="16" t="s">
        <v>217</v>
      </c>
    </row>
    <row r="138" spans="2:5" ht="33.950000000000003" hidden="1" customHeight="1">
      <c r="B138" s="15" t="s">
        <v>224</v>
      </c>
      <c r="C138" s="388"/>
      <c r="D138" s="389"/>
      <c r="E138" s="16" t="s">
        <v>225</v>
      </c>
    </row>
    <row r="139" spans="2:5" ht="33.950000000000003" hidden="1" customHeight="1">
      <c r="B139" s="15" t="s">
        <v>222</v>
      </c>
      <c r="C139" s="382"/>
      <c r="D139" s="383"/>
      <c r="E139" s="16" t="s">
        <v>223</v>
      </c>
    </row>
    <row r="140" spans="2:5" ht="33.950000000000003" hidden="1" customHeight="1">
      <c r="B140" s="15" t="s">
        <v>288</v>
      </c>
      <c r="C140" s="382"/>
      <c r="D140" s="383"/>
      <c r="E140" s="16" t="s">
        <v>289</v>
      </c>
    </row>
    <row r="141" spans="2:5" ht="33.950000000000003" hidden="1" customHeight="1">
      <c r="B141" s="15" t="s">
        <v>234</v>
      </c>
      <c r="C141" s="382"/>
      <c r="D141" s="383"/>
      <c r="E141" s="16" t="s">
        <v>290</v>
      </c>
    </row>
    <row r="142" spans="2:5" ht="33.950000000000003" hidden="1" customHeight="1">
      <c r="B142" s="15" t="s">
        <v>236</v>
      </c>
      <c r="C142" s="382"/>
      <c r="D142" s="383"/>
      <c r="E142" s="16" t="s">
        <v>291</v>
      </c>
    </row>
    <row r="143" spans="2:5" ht="33.950000000000003" hidden="1" customHeight="1">
      <c r="B143" s="17" t="s">
        <v>226</v>
      </c>
      <c r="C143" s="382"/>
      <c r="D143" s="383"/>
      <c r="E143" s="18" t="s">
        <v>240</v>
      </c>
    </row>
    <row r="144" spans="2:5" ht="33.950000000000003" hidden="1" customHeight="1">
      <c r="B144" s="20" t="s">
        <v>292</v>
      </c>
      <c r="C144" s="384"/>
      <c r="D144" s="385"/>
      <c r="E144" s="19" t="s">
        <v>219</v>
      </c>
    </row>
    <row r="145" spans="2:5" hidden="1"/>
    <row r="146" spans="2:5" ht="32.25" hidden="1" customHeight="1">
      <c r="B146" s="390" t="s">
        <v>286</v>
      </c>
      <c r="C146" s="391"/>
      <c r="D146" s="394" t="s">
        <v>287</v>
      </c>
      <c r="E146" s="395"/>
    </row>
    <row r="147" spans="2:5" ht="6.75" hidden="1" customHeight="1">
      <c r="B147" s="392"/>
      <c r="C147" s="393"/>
      <c r="D147" s="396"/>
      <c r="E147" s="397"/>
    </row>
    <row r="148" spans="2:5" ht="33.950000000000003" hidden="1" customHeight="1">
      <c r="B148" s="15" t="s">
        <v>216</v>
      </c>
      <c r="C148" s="386"/>
      <c r="D148" s="387"/>
      <c r="E148" s="16" t="s">
        <v>217</v>
      </c>
    </row>
    <row r="149" spans="2:5" ht="33.950000000000003" hidden="1" customHeight="1">
      <c r="B149" s="15" t="s">
        <v>224</v>
      </c>
      <c r="C149" s="388"/>
      <c r="D149" s="389"/>
      <c r="E149" s="16" t="s">
        <v>225</v>
      </c>
    </row>
    <row r="150" spans="2:5" ht="33.950000000000003" hidden="1" customHeight="1">
      <c r="B150" s="15" t="s">
        <v>222</v>
      </c>
      <c r="C150" s="382"/>
      <c r="D150" s="383"/>
      <c r="E150" s="16" t="s">
        <v>223</v>
      </c>
    </row>
    <row r="151" spans="2:5" ht="33.950000000000003" hidden="1" customHeight="1">
      <c r="B151" s="15" t="s">
        <v>288</v>
      </c>
      <c r="C151" s="382"/>
      <c r="D151" s="383"/>
      <c r="E151" s="16" t="s">
        <v>289</v>
      </c>
    </row>
    <row r="152" spans="2:5" ht="33.950000000000003" hidden="1" customHeight="1">
      <c r="B152" s="15" t="s">
        <v>234</v>
      </c>
      <c r="C152" s="382"/>
      <c r="D152" s="383"/>
      <c r="E152" s="16" t="s">
        <v>290</v>
      </c>
    </row>
    <row r="153" spans="2:5" ht="33.950000000000003" hidden="1" customHeight="1">
      <c r="B153" s="15" t="s">
        <v>236</v>
      </c>
      <c r="C153" s="382"/>
      <c r="D153" s="383"/>
      <c r="E153" s="16" t="s">
        <v>291</v>
      </c>
    </row>
    <row r="154" spans="2:5" ht="33.950000000000003" hidden="1" customHeight="1">
      <c r="B154" s="17" t="s">
        <v>226</v>
      </c>
      <c r="C154" s="382"/>
      <c r="D154" s="383"/>
      <c r="E154" s="18" t="s">
        <v>240</v>
      </c>
    </row>
    <row r="155" spans="2:5" ht="33.950000000000003" hidden="1" customHeight="1">
      <c r="B155" s="20" t="s">
        <v>292</v>
      </c>
      <c r="C155" s="384"/>
      <c r="D155" s="385"/>
      <c r="E155" s="19" t="s">
        <v>219</v>
      </c>
    </row>
    <row r="156" spans="2:5" hidden="1"/>
    <row r="157" spans="2:5" ht="33.950000000000003" hidden="1" customHeight="1">
      <c r="B157" s="390" t="s">
        <v>286</v>
      </c>
      <c r="C157" s="391"/>
      <c r="D157" s="394" t="s">
        <v>287</v>
      </c>
      <c r="E157" s="395"/>
    </row>
    <row r="158" spans="2:5" ht="9" hidden="1" customHeight="1">
      <c r="B158" s="392"/>
      <c r="C158" s="393"/>
      <c r="D158" s="396"/>
      <c r="E158" s="397"/>
    </row>
    <row r="159" spans="2:5" ht="33.950000000000003" hidden="1" customHeight="1">
      <c r="B159" s="15" t="s">
        <v>216</v>
      </c>
      <c r="C159" s="386"/>
      <c r="D159" s="387"/>
      <c r="E159" s="16" t="s">
        <v>217</v>
      </c>
    </row>
    <row r="160" spans="2:5" ht="33.950000000000003" hidden="1" customHeight="1">
      <c r="B160" s="15" t="s">
        <v>224</v>
      </c>
      <c r="C160" s="388"/>
      <c r="D160" s="389"/>
      <c r="E160" s="16" t="s">
        <v>225</v>
      </c>
    </row>
    <row r="161" spans="2:5" ht="33.950000000000003" hidden="1" customHeight="1">
      <c r="B161" s="15" t="s">
        <v>222</v>
      </c>
      <c r="C161" s="382"/>
      <c r="D161" s="383"/>
      <c r="E161" s="16" t="s">
        <v>223</v>
      </c>
    </row>
    <row r="162" spans="2:5" ht="33.950000000000003" hidden="1" customHeight="1">
      <c r="B162" s="15" t="s">
        <v>288</v>
      </c>
      <c r="C162" s="382"/>
      <c r="D162" s="383"/>
      <c r="E162" s="16" t="s">
        <v>289</v>
      </c>
    </row>
    <row r="163" spans="2:5" ht="33.950000000000003" hidden="1" customHeight="1">
      <c r="B163" s="15" t="s">
        <v>234</v>
      </c>
      <c r="C163" s="382"/>
      <c r="D163" s="383"/>
      <c r="E163" s="16" t="s">
        <v>290</v>
      </c>
    </row>
    <row r="164" spans="2:5" ht="33.950000000000003" hidden="1" customHeight="1">
      <c r="B164" s="15" t="s">
        <v>236</v>
      </c>
      <c r="C164" s="382"/>
      <c r="D164" s="383"/>
      <c r="E164" s="16" t="s">
        <v>291</v>
      </c>
    </row>
    <row r="165" spans="2:5" ht="33.950000000000003" hidden="1" customHeight="1">
      <c r="B165" s="17" t="s">
        <v>226</v>
      </c>
      <c r="C165" s="382"/>
      <c r="D165" s="383"/>
      <c r="E165" s="18" t="s">
        <v>240</v>
      </c>
    </row>
    <row r="166" spans="2:5" ht="33.950000000000003" hidden="1" customHeight="1">
      <c r="B166" s="20" t="s">
        <v>292</v>
      </c>
      <c r="C166" s="384"/>
      <c r="D166" s="385"/>
      <c r="E166" s="19" t="s">
        <v>219</v>
      </c>
    </row>
    <row r="167" spans="2:5" hidden="1"/>
    <row r="168" spans="2:5" ht="33.950000000000003" hidden="1" customHeight="1">
      <c r="B168" s="390" t="s">
        <v>286</v>
      </c>
      <c r="C168" s="391"/>
      <c r="D168" s="394" t="s">
        <v>287</v>
      </c>
      <c r="E168" s="395"/>
    </row>
    <row r="169" spans="2:5" hidden="1">
      <c r="B169" s="392"/>
      <c r="C169" s="393"/>
      <c r="D169" s="396"/>
      <c r="E169" s="397"/>
    </row>
    <row r="170" spans="2:5" ht="33.950000000000003" hidden="1" customHeight="1">
      <c r="B170" s="15" t="s">
        <v>216</v>
      </c>
      <c r="C170" s="386"/>
      <c r="D170" s="387"/>
      <c r="E170" s="16" t="s">
        <v>217</v>
      </c>
    </row>
    <row r="171" spans="2:5" ht="33.950000000000003" hidden="1" customHeight="1">
      <c r="B171" s="15" t="s">
        <v>224</v>
      </c>
      <c r="C171" s="388"/>
      <c r="D171" s="389"/>
      <c r="E171" s="16" t="s">
        <v>225</v>
      </c>
    </row>
    <row r="172" spans="2:5" ht="33.950000000000003" hidden="1" customHeight="1">
      <c r="B172" s="15" t="s">
        <v>222</v>
      </c>
      <c r="C172" s="382"/>
      <c r="D172" s="383"/>
      <c r="E172" s="16" t="s">
        <v>223</v>
      </c>
    </row>
    <row r="173" spans="2:5" ht="33.950000000000003" hidden="1" customHeight="1">
      <c r="B173" s="15" t="s">
        <v>288</v>
      </c>
      <c r="C173" s="382"/>
      <c r="D173" s="383"/>
      <c r="E173" s="16" t="s">
        <v>289</v>
      </c>
    </row>
    <row r="174" spans="2:5" ht="33.950000000000003" hidden="1" customHeight="1">
      <c r="B174" s="15" t="s">
        <v>234</v>
      </c>
      <c r="C174" s="382"/>
      <c r="D174" s="383"/>
      <c r="E174" s="16" t="s">
        <v>290</v>
      </c>
    </row>
    <row r="175" spans="2:5" ht="33.950000000000003" hidden="1" customHeight="1">
      <c r="B175" s="15" t="s">
        <v>236</v>
      </c>
      <c r="C175" s="382"/>
      <c r="D175" s="383"/>
      <c r="E175" s="16" t="s">
        <v>291</v>
      </c>
    </row>
    <row r="176" spans="2:5" ht="33.950000000000003" hidden="1" customHeight="1">
      <c r="B176" s="17" t="s">
        <v>226</v>
      </c>
      <c r="C176" s="382"/>
      <c r="D176" s="383"/>
      <c r="E176" s="18" t="s">
        <v>240</v>
      </c>
    </row>
    <row r="177" spans="2:5" ht="33.950000000000003" hidden="1" customHeight="1">
      <c r="B177" s="20" t="s">
        <v>292</v>
      </c>
      <c r="C177" s="384"/>
      <c r="D177" s="385"/>
      <c r="E177" s="19" t="s">
        <v>219</v>
      </c>
    </row>
    <row r="178" spans="2:5" hidden="1"/>
    <row r="179" spans="2:5" ht="33.950000000000003" hidden="1" customHeight="1">
      <c r="B179" s="390" t="s">
        <v>286</v>
      </c>
      <c r="C179" s="391"/>
      <c r="D179" s="394" t="s">
        <v>287</v>
      </c>
      <c r="E179" s="395"/>
    </row>
    <row r="180" spans="2:5" hidden="1">
      <c r="B180" s="392"/>
      <c r="C180" s="393"/>
      <c r="D180" s="396"/>
      <c r="E180" s="397"/>
    </row>
    <row r="181" spans="2:5" ht="33.950000000000003" hidden="1" customHeight="1">
      <c r="B181" s="15" t="s">
        <v>216</v>
      </c>
      <c r="C181" s="386"/>
      <c r="D181" s="387"/>
      <c r="E181" s="16" t="s">
        <v>217</v>
      </c>
    </row>
    <row r="182" spans="2:5" ht="33.950000000000003" hidden="1" customHeight="1">
      <c r="B182" s="15" t="s">
        <v>224</v>
      </c>
      <c r="C182" s="388"/>
      <c r="D182" s="389"/>
      <c r="E182" s="16" t="s">
        <v>225</v>
      </c>
    </row>
    <row r="183" spans="2:5" ht="33.950000000000003" hidden="1" customHeight="1">
      <c r="B183" s="15" t="s">
        <v>222</v>
      </c>
      <c r="C183" s="382"/>
      <c r="D183" s="383"/>
      <c r="E183" s="16" t="s">
        <v>223</v>
      </c>
    </row>
    <row r="184" spans="2:5" ht="33.950000000000003" hidden="1" customHeight="1">
      <c r="B184" s="15" t="s">
        <v>288</v>
      </c>
      <c r="C184" s="382"/>
      <c r="D184" s="383"/>
      <c r="E184" s="16" t="s">
        <v>289</v>
      </c>
    </row>
    <row r="185" spans="2:5" ht="33.950000000000003" hidden="1" customHeight="1">
      <c r="B185" s="15" t="s">
        <v>234</v>
      </c>
      <c r="C185" s="382"/>
      <c r="D185" s="383"/>
      <c r="E185" s="16" t="s">
        <v>290</v>
      </c>
    </row>
    <row r="186" spans="2:5" ht="33.950000000000003" hidden="1" customHeight="1">
      <c r="B186" s="15" t="s">
        <v>236</v>
      </c>
      <c r="C186" s="382"/>
      <c r="D186" s="383"/>
      <c r="E186" s="16" t="s">
        <v>291</v>
      </c>
    </row>
    <row r="187" spans="2:5" ht="33.950000000000003" hidden="1" customHeight="1">
      <c r="B187" s="17" t="s">
        <v>226</v>
      </c>
      <c r="C187" s="382"/>
      <c r="D187" s="383"/>
      <c r="E187" s="18" t="s">
        <v>240</v>
      </c>
    </row>
    <row r="188" spans="2:5" ht="33.950000000000003" hidden="1" customHeight="1">
      <c r="B188" s="20" t="s">
        <v>292</v>
      </c>
      <c r="C188" s="384"/>
      <c r="D188" s="385"/>
      <c r="E188" s="19" t="s">
        <v>219</v>
      </c>
    </row>
    <row r="189" spans="2:5" hidden="1"/>
    <row r="190" spans="2:5" ht="33.950000000000003" hidden="1" customHeight="1">
      <c r="B190" s="390" t="s">
        <v>286</v>
      </c>
      <c r="C190" s="391"/>
      <c r="D190" s="394" t="s">
        <v>287</v>
      </c>
      <c r="E190" s="395"/>
    </row>
    <row r="191" spans="2:5" hidden="1">
      <c r="B191" s="392"/>
      <c r="C191" s="393"/>
      <c r="D191" s="396"/>
      <c r="E191" s="397"/>
    </row>
    <row r="192" spans="2:5" ht="33.950000000000003" hidden="1" customHeight="1">
      <c r="B192" s="15" t="s">
        <v>216</v>
      </c>
      <c r="C192" s="386"/>
      <c r="D192" s="387"/>
      <c r="E192" s="16" t="s">
        <v>217</v>
      </c>
    </row>
    <row r="193" spans="2:5" ht="33.950000000000003" hidden="1" customHeight="1">
      <c r="B193" s="15" t="s">
        <v>224</v>
      </c>
      <c r="C193" s="388"/>
      <c r="D193" s="389"/>
      <c r="E193" s="16" t="s">
        <v>225</v>
      </c>
    </row>
    <row r="194" spans="2:5" ht="33.950000000000003" hidden="1" customHeight="1">
      <c r="B194" s="15" t="s">
        <v>222</v>
      </c>
      <c r="C194" s="382"/>
      <c r="D194" s="383"/>
      <c r="E194" s="16" t="s">
        <v>223</v>
      </c>
    </row>
    <row r="195" spans="2:5" ht="33.950000000000003" hidden="1" customHeight="1">
      <c r="B195" s="15" t="s">
        <v>288</v>
      </c>
      <c r="C195" s="382"/>
      <c r="D195" s="383"/>
      <c r="E195" s="16" t="s">
        <v>289</v>
      </c>
    </row>
    <row r="196" spans="2:5" ht="33.950000000000003" hidden="1" customHeight="1">
      <c r="B196" s="15" t="s">
        <v>234</v>
      </c>
      <c r="C196" s="382"/>
      <c r="D196" s="383"/>
      <c r="E196" s="16" t="s">
        <v>290</v>
      </c>
    </row>
    <row r="197" spans="2:5" ht="33.950000000000003" hidden="1" customHeight="1">
      <c r="B197" s="15" t="s">
        <v>236</v>
      </c>
      <c r="C197" s="382"/>
      <c r="D197" s="383"/>
      <c r="E197" s="16" t="s">
        <v>291</v>
      </c>
    </row>
    <row r="198" spans="2:5" ht="33.950000000000003" hidden="1" customHeight="1">
      <c r="B198" s="17" t="s">
        <v>226</v>
      </c>
      <c r="C198" s="382"/>
      <c r="D198" s="383"/>
      <c r="E198" s="18" t="s">
        <v>240</v>
      </c>
    </row>
    <row r="199" spans="2:5" ht="33.950000000000003" hidden="1" customHeight="1">
      <c r="B199" s="20" t="s">
        <v>292</v>
      </c>
      <c r="C199" s="384"/>
      <c r="D199" s="385"/>
      <c r="E199" s="19" t="s">
        <v>219</v>
      </c>
    </row>
    <row r="200" spans="2:5" hidden="1"/>
    <row r="201" spans="2:5" hidden="1">
      <c r="B201" s="390" t="s">
        <v>286</v>
      </c>
      <c r="C201" s="391"/>
      <c r="D201" s="394" t="s">
        <v>287</v>
      </c>
      <c r="E201" s="395"/>
    </row>
    <row r="202" spans="2:5" hidden="1">
      <c r="B202" s="392"/>
      <c r="C202" s="393"/>
      <c r="D202" s="396"/>
      <c r="E202" s="397"/>
    </row>
    <row r="203" spans="2:5" ht="33.950000000000003" hidden="1" customHeight="1">
      <c r="B203" s="15" t="s">
        <v>216</v>
      </c>
      <c r="C203" s="386"/>
      <c r="D203" s="387"/>
      <c r="E203" s="16" t="s">
        <v>217</v>
      </c>
    </row>
    <row r="204" spans="2:5" ht="33.950000000000003" hidden="1" customHeight="1">
      <c r="B204" s="15" t="s">
        <v>224</v>
      </c>
      <c r="C204" s="388"/>
      <c r="D204" s="389"/>
      <c r="E204" s="16" t="s">
        <v>225</v>
      </c>
    </row>
    <row r="205" spans="2:5" ht="33.950000000000003" hidden="1" customHeight="1">
      <c r="B205" s="15" t="s">
        <v>222</v>
      </c>
      <c r="C205" s="382"/>
      <c r="D205" s="383"/>
      <c r="E205" s="16" t="s">
        <v>223</v>
      </c>
    </row>
    <row r="206" spans="2:5" ht="33.950000000000003" hidden="1" customHeight="1">
      <c r="B206" s="15" t="s">
        <v>288</v>
      </c>
      <c r="C206" s="382"/>
      <c r="D206" s="383"/>
      <c r="E206" s="16" t="s">
        <v>289</v>
      </c>
    </row>
    <row r="207" spans="2:5" ht="33.950000000000003" hidden="1" customHeight="1">
      <c r="B207" s="15" t="s">
        <v>234</v>
      </c>
      <c r="C207" s="382"/>
      <c r="D207" s="383"/>
      <c r="E207" s="16" t="s">
        <v>290</v>
      </c>
    </row>
    <row r="208" spans="2:5" ht="33.950000000000003" hidden="1" customHeight="1">
      <c r="B208" s="15" t="s">
        <v>236</v>
      </c>
      <c r="C208" s="382"/>
      <c r="D208" s="383"/>
      <c r="E208" s="16" t="s">
        <v>291</v>
      </c>
    </row>
    <row r="209" spans="2:5" ht="33.950000000000003" hidden="1" customHeight="1">
      <c r="B209" s="17" t="s">
        <v>226</v>
      </c>
      <c r="C209" s="382"/>
      <c r="D209" s="383"/>
      <c r="E209" s="18" t="s">
        <v>240</v>
      </c>
    </row>
    <row r="210" spans="2:5" ht="33.950000000000003" hidden="1" customHeight="1">
      <c r="B210" s="20" t="s">
        <v>292</v>
      </c>
      <c r="C210" s="384"/>
      <c r="D210" s="385"/>
      <c r="E210" s="19" t="s">
        <v>219</v>
      </c>
    </row>
    <row r="211" spans="2:5" hidden="1"/>
    <row r="212" spans="2:5" hidden="1">
      <c r="B212" s="390" t="s">
        <v>286</v>
      </c>
      <c r="C212" s="391"/>
      <c r="D212" s="394" t="s">
        <v>287</v>
      </c>
      <c r="E212" s="395"/>
    </row>
    <row r="213" spans="2:5" hidden="1">
      <c r="B213" s="392"/>
      <c r="C213" s="393"/>
      <c r="D213" s="396"/>
      <c r="E213" s="397"/>
    </row>
    <row r="214" spans="2:5" ht="33.950000000000003" hidden="1" customHeight="1">
      <c r="B214" s="15" t="s">
        <v>216</v>
      </c>
      <c r="C214" s="386"/>
      <c r="D214" s="387"/>
      <c r="E214" s="16" t="s">
        <v>217</v>
      </c>
    </row>
    <row r="215" spans="2:5" ht="33.950000000000003" hidden="1" customHeight="1">
      <c r="B215" s="15" t="s">
        <v>224</v>
      </c>
      <c r="C215" s="388"/>
      <c r="D215" s="389"/>
      <c r="E215" s="16" t="s">
        <v>225</v>
      </c>
    </row>
    <row r="216" spans="2:5" ht="33.950000000000003" hidden="1" customHeight="1">
      <c r="B216" s="15" t="s">
        <v>222</v>
      </c>
      <c r="C216" s="382"/>
      <c r="D216" s="383"/>
      <c r="E216" s="16" t="s">
        <v>223</v>
      </c>
    </row>
    <row r="217" spans="2:5" ht="33.950000000000003" hidden="1" customHeight="1">
      <c r="B217" s="15" t="s">
        <v>288</v>
      </c>
      <c r="C217" s="382"/>
      <c r="D217" s="383"/>
      <c r="E217" s="16" t="s">
        <v>289</v>
      </c>
    </row>
    <row r="218" spans="2:5" ht="33.950000000000003" hidden="1" customHeight="1">
      <c r="B218" s="15" t="s">
        <v>234</v>
      </c>
      <c r="C218" s="382"/>
      <c r="D218" s="383"/>
      <c r="E218" s="16" t="s">
        <v>290</v>
      </c>
    </row>
    <row r="219" spans="2:5" ht="33.950000000000003" hidden="1" customHeight="1">
      <c r="B219" s="15" t="s">
        <v>236</v>
      </c>
      <c r="C219" s="382"/>
      <c r="D219" s="383"/>
      <c r="E219" s="16" t="s">
        <v>291</v>
      </c>
    </row>
    <row r="220" spans="2:5" ht="33.950000000000003" hidden="1" customHeight="1">
      <c r="B220" s="17" t="s">
        <v>226</v>
      </c>
      <c r="C220" s="382"/>
      <c r="D220" s="383"/>
      <c r="E220" s="18" t="s">
        <v>240</v>
      </c>
    </row>
    <row r="221" spans="2:5" ht="31.5" hidden="1" customHeight="1">
      <c r="B221" s="20" t="s">
        <v>292</v>
      </c>
      <c r="C221" s="384"/>
      <c r="D221" s="385"/>
      <c r="E221" s="19" t="s">
        <v>219</v>
      </c>
    </row>
    <row r="222" spans="2:5" hidden="1"/>
    <row r="223" spans="2:5" ht="12" hidden="1" customHeight="1"/>
    <row r="224" spans="2:5" ht="12.75" hidden="1" customHeight="1"/>
  </sheetData>
  <sheetProtection algorithmName="SHA-512" hashValue="j26wzjiMKd4mKgoM+HkhxbsxzsgVmBv2mm4gP1ZDVbxKl1PlkdLCVbnphfwmdIWPNpHvzcv/rW1I8TT23Ut2jw==" saltValue="XEFKa+4UsNCmsH7XYeOvRg==" spinCount="100000" sheet="1" formatCells="0" formatColumns="0" formatRows="0"/>
  <mergeCells count="203">
    <mergeCell ref="C8:D8"/>
    <mergeCell ref="C9:D9"/>
    <mergeCell ref="C10:D10"/>
    <mergeCell ref="C11:D11"/>
    <mergeCell ref="C12:D12"/>
    <mergeCell ref="C13:D13"/>
    <mergeCell ref="B2:C3"/>
    <mergeCell ref="D2:E3"/>
    <mergeCell ref="C4:D4"/>
    <mergeCell ref="C5:D5"/>
    <mergeCell ref="C6:D6"/>
    <mergeCell ref="C7:D7"/>
    <mergeCell ref="C20:D20"/>
    <mergeCell ref="C21:D21"/>
    <mergeCell ref="C22:D22"/>
    <mergeCell ref="G22:H22"/>
    <mergeCell ref="C23:D23"/>
    <mergeCell ref="B25:C26"/>
    <mergeCell ref="D25:E26"/>
    <mergeCell ref="B14:C15"/>
    <mergeCell ref="D14:E15"/>
    <mergeCell ref="C16:D16"/>
    <mergeCell ref="C17:D17"/>
    <mergeCell ref="C18:D18"/>
    <mergeCell ref="C19:D19"/>
    <mergeCell ref="C33:D33"/>
    <mergeCell ref="C34:D34"/>
    <mergeCell ref="B36:C37"/>
    <mergeCell ref="D36:E37"/>
    <mergeCell ref="C38:D38"/>
    <mergeCell ref="C39:D39"/>
    <mergeCell ref="C27:D27"/>
    <mergeCell ref="C28:D28"/>
    <mergeCell ref="C29:D29"/>
    <mergeCell ref="C30:D30"/>
    <mergeCell ref="C31:D31"/>
    <mergeCell ref="C32:D32"/>
    <mergeCell ref="B47:C48"/>
    <mergeCell ref="D47:E48"/>
    <mergeCell ref="C49:D49"/>
    <mergeCell ref="C50:D50"/>
    <mergeCell ref="C51:D51"/>
    <mergeCell ref="C52:D52"/>
    <mergeCell ref="C40:D40"/>
    <mergeCell ref="C41:D41"/>
    <mergeCell ref="C42:D42"/>
    <mergeCell ref="C43:D43"/>
    <mergeCell ref="C44:D44"/>
    <mergeCell ref="C45:D45"/>
    <mergeCell ref="C60:D60"/>
    <mergeCell ref="C61:D61"/>
    <mergeCell ref="C62:D62"/>
    <mergeCell ref="C63:D63"/>
    <mergeCell ref="C64:D64"/>
    <mergeCell ref="C65:D65"/>
    <mergeCell ref="C53:D53"/>
    <mergeCell ref="C54:D54"/>
    <mergeCell ref="C55:D55"/>
    <mergeCell ref="C56:D56"/>
    <mergeCell ref="B58:C59"/>
    <mergeCell ref="D58:E59"/>
    <mergeCell ref="C73:D73"/>
    <mergeCell ref="C74:D74"/>
    <mergeCell ref="C75:D75"/>
    <mergeCell ref="C76:D76"/>
    <mergeCell ref="C77:D77"/>
    <mergeCell ref="C78:D78"/>
    <mergeCell ref="C66:D66"/>
    <mergeCell ref="C67:D67"/>
    <mergeCell ref="B69:C70"/>
    <mergeCell ref="D69:E70"/>
    <mergeCell ref="C71:D71"/>
    <mergeCell ref="C72:D72"/>
    <mergeCell ref="C86:D86"/>
    <mergeCell ref="C87:D87"/>
    <mergeCell ref="C88:D88"/>
    <mergeCell ref="C89:D89"/>
    <mergeCell ref="B91:C92"/>
    <mergeCell ref="D91:E92"/>
    <mergeCell ref="B80:C81"/>
    <mergeCell ref="D80:E81"/>
    <mergeCell ref="C82:D82"/>
    <mergeCell ref="C83:D83"/>
    <mergeCell ref="C84:D84"/>
    <mergeCell ref="C85:D85"/>
    <mergeCell ref="C99:D99"/>
    <mergeCell ref="C100:D100"/>
    <mergeCell ref="B102:C103"/>
    <mergeCell ref="D102:E103"/>
    <mergeCell ref="C104:D104"/>
    <mergeCell ref="C105:D105"/>
    <mergeCell ref="C93:D93"/>
    <mergeCell ref="C94:D94"/>
    <mergeCell ref="C95:D95"/>
    <mergeCell ref="C96:D96"/>
    <mergeCell ref="C97:D97"/>
    <mergeCell ref="C98:D98"/>
    <mergeCell ref="B113:C114"/>
    <mergeCell ref="D113:E114"/>
    <mergeCell ref="C115:D115"/>
    <mergeCell ref="C116:D116"/>
    <mergeCell ref="C117:D117"/>
    <mergeCell ref="C118:D118"/>
    <mergeCell ref="C106:D106"/>
    <mergeCell ref="C107:D107"/>
    <mergeCell ref="C108:D108"/>
    <mergeCell ref="C109:D109"/>
    <mergeCell ref="C110:D110"/>
    <mergeCell ref="C111:D111"/>
    <mergeCell ref="C126:D126"/>
    <mergeCell ref="C127:D127"/>
    <mergeCell ref="C128:D128"/>
    <mergeCell ref="C129:D129"/>
    <mergeCell ref="C130:D130"/>
    <mergeCell ref="C131:D131"/>
    <mergeCell ref="C119:D119"/>
    <mergeCell ref="C120:D120"/>
    <mergeCell ref="C121:D121"/>
    <mergeCell ref="C122:D122"/>
    <mergeCell ref="B124:C125"/>
    <mergeCell ref="D124:E125"/>
    <mergeCell ref="C139:D139"/>
    <mergeCell ref="C140:D140"/>
    <mergeCell ref="C141:D141"/>
    <mergeCell ref="C142:D142"/>
    <mergeCell ref="C143:D143"/>
    <mergeCell ref="C144:D144"/>
    <mergeCell ref="C132:D132"/>
    <mergeCell ref="C133:D133"/>
    <mergeCell ref="B135:C136"/>
    <mergeCell ref="D135:E136"/>
    <mergeCell ref="C137:D137"/>
    <mergeCell ref="C138:D138"/>
    <mergeCell ref="C152:D152"/>
    <mergeCell ref="C153:D153"/>
    <mergeCell ref="C154:D154"/>
    <mergeCell ref="C155:D155"/>
    <mergeCell ref="B157:C158"/>
    <mergeCell ref="D157:E158"/>
    <mergeCell ref="B146:C147"/>
    <mergeCell ref="D146:E147"/>
    <mergeCell ref="C148:D148"/>
    <mergeCell ref="C149:D149"/>
    <mergeCell ref="C150:D150"/>
    <mergeCell ref="C151:D151"/>
    <mergeCell ref="C165:D165"/>
    <mergeCell ref="C166:D166"/>
    <mergeCell ref="B168:C169"/>
    <mergeCell ref="D168:E169"/>
    <mergeCell ref="C170:D170"/>
    <mergeCell ref="C171:D171"/>
    <mergeCell ref="C159:D159"/>
    <mergeCell ref="C160:D160"/>
    <mergeCell ref="C161:D161"/>
    <mergeCell ref="C162:D162"/>
    <mergeCell ref="C163:D163"/>
    <mergeCell ref="C164:D164"/>
    <mergeCell ref="B179:C180"/>
    <mergeCell ref="D179:E180"/>
    <mergeCell ref="C181:D181"/>
    <mergeCell ref="C182:D182"/>
    <mergeCell ref="C183:D183"/>
    <mergeCell ref="C184:D184"/>
    <mergeCell ref="C172:D172"/>
    <mergeCell ref="C173:D173"/>
    <mergeCell ref="C174:D174"/>
    <mergeCell ref="C175:D175"/>
    <mergeCell ref="C176:D176"/>
    <mergeCell ref="C177:D177"/>
    <mergeCell ref="C192:D192"/>
    <mergeCell ref="C193:D193"/>
    <mergeCell ref="C194:D194"/>
    <mergeCell ref="C195:D195"/>
    <mergeCell ref="C196:D196"/>
    <mergeCell ref="C197:D197"/>
    <mergeCell ref="C185:D185"/>
    <mergeCell ref="C186:D186"/>
    <mergeCell ref="C187:D187"/>
    <mergeCell ref="C188:D188"/>
    <mergeCell ref="B190:C191"/>
    <mergeCell ref="D190:E191"/>
    <mergeCell ref="C205:D205"/>
    <mergeCell ref="C206:D206"/>
    <mergeCell ref="C207:D207"/>
    <mergeCell ref="C208:D208"/>
    <mergeCell ref="C209:D209"/>
    <mergeCell ref="C210:D210"/>
    <mergeCell ref="C198:D198"/>
    <mergeCell ref="C199:D199"/>
    <mergeCell ref="B201:C202"/>
    <mergeCell ref="D201:E202"/>
    <mergeCell ref="C203:D203"/>
    <mergeCell ref="C204:D204"/>
    <mergeCell ref="C218:D218"/>
    <mergeCell ref="C219:D219"/>
    <mergeCell ref="C220:D220"/>
    <mergeCell ref="C221:D221"/>
    <mergeCell ref="B212:C213"/>
    <mergeCell ref="D212:E213"/>
    <mergeCell ref="C214:D214"/>
    <mergeCell ref="C215:D215"/>
    <mergeCell ref="C216:D216"/>
    <mergeCell ref="C217:D217"/>
  </mergeCells>
  <pageMargins left="0.70866141732283472" right="0.70866141732283472" top="1.5748031496062993" bottom="0" header="0.31496062992125984" footer="1.1811023622047245"/>
  <pageSetup paperSize="9" scale="61" fitToHeight="0" orientation="portrait" r:id="rId1"/>
  <headerFooter>
    <oddHeader xml:space="preserve">&amp;C     &amp;G                                     </oddHeader>
    <oddFooter>&amp;C           &amp;G&amp;R&amp;P of &amp;N
OCT_Application_13_T.M_130-11-2025</oddFooter>
  </headerFooter>
  <rowBreaks count="6" manualBreakCount="6">
    <brk id="35" max="4" man="1"/>
    <brk id="68" max="16383" man="1"/>
    <brk id="101" max="16383" man="1"/>
    <brk id="134" max="16383" man="1"/>
    <brk id="167" max="16383" man="1"/>
    <brk id="200" max="16383" man="1"/>
  </rowBreaks>
  <drawing r:id="rId2"/>
  <legacyDrawingHF r:id="rId3"/>
  <extLst>
    <ext xmlns:x14="http://schemas.microsoft.com/office/spreadsheetml/2009/9/main" uri="{CCE6A557-97BC-4b89-ADB6-D9C93CAAB3DF}">
      <x14:dataValidations xmlns:xm="http://schemas.microsoft.com/office/excel/2006/main" count="1">
        <x14:dataValidation type="list" allowBlank="1" showInputMessage="1" showErrorMessage="1" prompt="Please select from Drop-down list" xr:uid="{A8951987-44F6-40E9-9E7D-321C40CA5EC3}">
          <x14:formula1>
            <xm:f>sheet13!$A$3:$A$14</xm:f>
          </x14:formula1>
          <xm:sqref>C34:D34 G22:H22 C221:D221 C210:D210 C199:D199 C188:D188 C177:D177 C166:D166 C155:D155 C144:D144 C133:D133 C122:D122 C111:D111 C100:D100 C89:D89 C78:D78 C67:D67 C56:D56 C45:D45 C23:D23</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B1AC64-C233-471D-BCA5-7DAB18E3C996}">
  <sheetPr codeName="Sheet6"/>
  <dimension ref="A1"/>
  <sheetViews>
    <sheetView rightToLeft="1" workbookViewId="0">
      <selection activeCell="G33" sqref="G33"/>
    </sheetView>
  </sheetViews>
  <sheetFormatPr defaultRowHeight="14.25"/>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4">
    <tabColor theme="3" tint="0.79998168889431442"/>
    <pageSetUpPr fitToPage="1"/>
  </sheetPr>
  <dimension ref="A1:D99"/>
  <sheetViews>
    <sheetView showGridLines="0" topLeftCell="A7" zoomScaleNormal="100" workbookViewId="0">
      <selection activeCell="B3" sqref="B3:C3"/>
    </sheetView>
  </sheetViews>
  <sheetFormatPr defaultRowHeight="14.25"/>
  <cols>
    <col min="1" max="1" width="16.75" customWidth="1"/>
    <col min="2" max="2" width="58.875" customWidth="1"/>
    <col min="3" max="3" width="46.75" customWidth="1"/>
    <col min="4" max="4" width="16.75" customWidth="1"/>
  </cols>
  <sheetData>
    <row r="1" spans="1:4" ht="15" customHeight="1">
      <c r="A1" s="390" t="s">
        <v>299</v>
      </c>
      <c r="B1" s="391"/>
      <c r="C1" s="394" t="s">
        <v>300</v>
      </c>
      <c r="D1" s="395"/>
    </row>
    <row r="2" spans="1:4" ht="15" customHeight="1">
      <c r="A2" s="392"/>
      <c r="B2" s="393"/>
      <c r="C2" s="396"/>
      <c r="D2" s="397"/>
    </row>
    <row r="3" spans="1:4" ht="21.75">
      <c r="A3" s="15" t="s">
        <v>216</v>
      </c>
      <c r="B3" s="382"/>
      <c r="C3" s="383"/>
      <c r="D3" s="16" t="s">
        <v>217</v>
      </c>
    </row>
    <row r="4" spans="1:4" ht="21.75">
      <c r="A4" s="15" t="s">
        <v>224</v>
      </c>
      <c r="B4" s="388"/>
      <c r="C4" s="389"/>
      <c r="D4" s="16" t="s">
        <v>225</v>
      </c>
    </row>
    <row r="5" spans="1:4" ht="21.75">
      <c r="A5" s="15" t="s">
        <v>288</v>
      </c>
      <c r="B5" s="382"/>
      <c r="C5" s="383"/>
      <c r="D5" s="16" t="s">
        <v>289</v>
      </c>
    </row>
    <row r="6" spans="1:4" ht="21.75">
      <c r="A6" s="15" t="s">
        <v>234</v>
      </c>
      <c r="B6" s="382"/>
      <c r="C6" s="383"/>
      <c r="D6" s="16" t="s">
        <v>290</v>
      </c>
    </row>
    <row r="7" spans="1:4" ht="21.75">
      <c r="A7" s="15" t="s">
        <v>236</v>
      </c>
      <c r="B7" s="382"/>
      <c r="C7" s="383"/>
      <c r="D7" s="16" t="s">
        <v>291</v>
      </c>
    </row>
    <row r="8" spans="1:4" ht="21.75">
      <c r="A8" s="17" t="s">
        <v>226</v>
      </c>
      <c r="B8" s="382"/>
      <c r="C8" s="383"/>
      <c r="D8" s="18" t="s">
        <v>240</v>
      </c>
    </row>
    <row r="9" spans="1:4" ht="31.5">
      <c r="A9" s="20" t="s">
        <v>292</v>
      </c>
      <c r="B9" s="384"/>
      <c r="C9" s="385"/>
      <c r="D9" s="19" t="s">
        <v>219</v>
      </c>
    </row>
    <row r="11" spans="1:4" ht="15" customHeight="1">
      <c r="A11" s="390" t="s">
        <v>299</v>
      </c>
      <c r="B11" s="391"/>
      <c r="C11" s="394" t="s">
        <v>300</v>
      </c>
      <c r="D11" s="395"/>
    </row>
    <row r="12" spans="1:4" ht="15" customHeight="1">
      <c r="A12" s="392"/>
      <c r="B12" s="393"/>
      <c r="C12" s="396"/>
      <c r="D12" s="397"/>
    </row>
    <row r="13" spans="1:4" ht="21.75">
      <c r="A13" s="15" t="s">
        <v>216</v>
      </c>
      <c r="B13" s="382"/>
      <c r="C13" s="383"/>
      <c r="D13" s="16" t="s">
        <v>217</v>
      </c>
    </row>
    <row r="14" spans="1:4" ht="21.75">
      <c r="A14" s="15" t="s">
        <v>224</v>
      </c>
      <c r="B14" s="388"/>
      <c r="C14" s="389"/>
      <c r="D14" s="16" t="s">
        <v>225</v>
      </c>
    </row>
    <row r="15" spans="1:4" ht="21.75">
      <c r="A15" s="15" t="s">
        <v>288</v>
      </c>
      <c r="B15" s="382"/>
      <c r="C15" s="383"/>
      <c r="D15" s="16" t="s">
        <v>289</v>
      </c>
    </row>
    <row r="16" spans="1:4" ht="21.75">
      <c r="A16" s="15" t="s">
        <v>234</v>
      </c>
      <c r="B16" s="382"/>
      <c r="C16" s="383"/>
      <c r="D16" s="16" t="s">
        <v>290</v>
      </c>
    </row>
    <row r="17" spans="1:4" ht="21.75">
      <c r="A17" s="15" t="s">
        <v>236</v>
      </c>
      <c r="B17" s="382"/>
      <c r="C17" s="383"/>
      <c r="D17" s="16" t="s">
        <v>291</v>
      </c>
    </row>
    <row r="18" spans="1:4" ht="21.75">
      <c r="A18" s="17" t="s">
        <v>226</v>
      </c>
      <c r="B18" s="382"/>
      <c r="C18" s="383"/>
      <c r="D18" s="18" t="s">
        <v>240</v>
      </c>
    </row>
    <row r="19" spans="1:4" ht="31.5">
      <c r="A19" s="20" t="s">
        <v>292</v>
      </c>
      <c r="B19" s="384"/>
      <c r="C19" s="385"/>
      <c r="D19" s="19" t="s">
        <v>219</v>
      </c>
    </row>
    <row r="21" spans="1:4" ht="15" customHeight="1">
      <c r="A21" s="390" t="s">
        <v>299</v>
      </c>
      <c r="B21" s="391"/>
      <c r="C21" s="394" t="s">
        <v>300</v>
      </c>
      <c r="D21" s="395"/>
    </row>
    <row r="22" spans="1:4" ht="15" customHeight="1">
      <c r="A22" s="392"/>
      <c r="B22" s="393"/>
      <c r="C22" s="396"/>
      <c r="D22" s="397"/>
    </row>
    <row r="23" spans="1:4" ht="21.75">
      <c r="A23" s="15" t="s">
        <v>216</v>
      </c>
      <c r="B23" s="386"/>
      <c r="C23" s="387"/>
      <c r="D23" s="16" t="s">
        <v>217</v>
      </c>
    </row>
    <row r="24" spans="1:4" ht="21.75">
      <c r="A24" s="15" t="s">
        <v>224</v>
      </c>
      <c r="B24" s="398"/>
      <c r="C24" s="399"/>
      <c r="D24" s="16" t="s">
        <v>225</v>
      </c>
    </row>
    <row r="25" spans="1:4" ht="21.75">
      <c r="A25" s="15" t="s">
        <v>288</v>
      </c>
      <c r="B25" s="382"/>
      <c r="C25" s="383"/>
      <c r="D25" s="16" t="s">
        <v>289</v>
      </c>
    </row>
    <row r="26" spans="1:4" ht="21.75">
      <c r="A26" s="15" t="s">
        <v>234</v>
      </c>
      <c r="B26" s="382"/>
      <c r="C26" s="383"/>
      <c r="D26" s="16" t="s">
        <v>290</v>
      </c>
    </row>
    <row r="27" spans="1:4" ht="21.75">
      <c r="A27" s="15" t="s">
        <v>236</v>
      </c>
      <c r="B27" s="382"/>
      <c r="C27" s="383"/>
      <c r="D27" s="16" t="s">
        <v>291</v>
      </c>
    </row>
    <row r="28" spans="1:4" ht="21.75">
      <c r="A28" s="17" t="s">
        <v>226</v>
      </c>
      <c r="B28" s="382"/>
      <c r="C28" s="383"/>
      <c r="D28" s="18" t="s">
        <v>240</v>
      </c>
    </row>
    <row r="29" spans="1:4" ht="31.5">
      <c r="A29" s="20" t="s">
        <v>292</v>
      </c>
      <c r="B29" s="384"/>
      <c r="C29" s="385"/>
      <c r="D29" s="19" t="s">
        <v>219</v>
      </c>
    </row>
    <row r="31" spans="1:4" ht="15" customHeight="1">
      <c r="A31" s="390" t="s">
        <v>299</v>
      </c>
      <c r="B31" s="391"/>
      <c r="C31" s="394" t="s">
        <v>300</v>
      </c>
      <c r="D31" s="395"/>
    </row>
    <row r="32" spans="1:4" ht="15" customHeight="1">
      <c r="A32" s="392"/>
      <c r="B32" s="393"/>
      <c r="C32" s="396"/>
      <c r="D32" s="397"/>
    </row>
    <row r="33" spans="1:4" ht="21.75">
      <c r="A33" s="15" t="s">
        <v>216</v>
      </c>
      <c r="B33" s="382"/>
      <c r="C33" s="383"/>
      <c r="D33" s="16" t="s">
        <v>217</v>
      </c>
    </row>
    <row r="34" spans="1:4" ht="21.75">
      <c r="A34" s="15" t="s">
        <v>224</v>
      </c>
      <c r="B34" s="388"/>
      <c r="C34" s="389"/>
      <c r="D34" s="16" t="s">
        <v>225</v>
      </c>
    </row>
    <row r="35" spans="1:4" ht="21.75">
      <c r="A35" s="15" t="s">
        <v>288</v>
      </c>
      <c r="B35" s="382"/>
      <c r="C35" s="383"/>
      <c r="D35" s="16" t="s">
        <v>289</v>
      </c>
    </row>
    <row r="36" spans="1:4" ht="21.75">
      <c r="A36" s="15" t="s">
        <v>234</v>
      </c>
      <c r="B36" s="382"/>
      <c r="C36" s="383"/>
      <c r="D36" s="16" t="s">
        <v>290</v>
      </c>
    </row>
    <row r="37" spans="1:4" ht="21.75">
      <c r="A37" s="15" t="s">
        <v>236</v>
      </c>
      <c r="B37" s="382"/>
      <c r="C37" s="383"/>
      <c r="D37" s="16" t="s">
        <v>291</v>
      </c>
    </row>
    <row r="38" spans="1:4" ht="21.75">
      <c r="A38" s="17" t="s">
        <v>226</v>
      </c>
      <c r="B38" s="382"/>
      <c r="C38" s="383"/>
      <c r="D38" s="18" t="s">
        <v>240</v>
      </c>
    </row>
    <row r="39" spans="1:4" ht="31.5">
      <c r="A39" s="20" t="s">
        <v>292</v>
      </c>
      <c r="B39" s="384"/>
      <c r="C39" s="385"/>
      <c r="D39" s="19" t="s">
        <v>219</v>
      </c>
    </row>
    <row r="41" spans="1:4" ht="15" customHeight="1">
      <c r="A41" s="390" t="s">
        <v>299</v>
      </c>
      <c r="B41" s="391"/>
      <c r="C41" s="394" t="s">
        <v>300</v>
      </c>
      <c r="D41" s="395"/>
    </row>
    <row r="42" spans="1:4" ht="15" customHeight="1">
      <c r="A42" s="392"/>
      <c r="B42" s="393"/>
      <c r="C42" s="396"/>
      <c r="D42" s="397"/>
    </row>
    <row r="43" spans="1:4" ht="21.75">
      <c r="A43" s="15" t="s">
        <v>216</v>
      </c>
      <c r="B43" s="386"/>
      <c r="C43" s="387"/>
      <c r="D43" s="16" t="s">
        <v>217</v>
      </c>
    </row>
    <row r="44" spans="1:4" ht="21.75">
      <c r="A44" s="15" t="s">
        <v>224</v>
      </c>
      <c r="B44" s="388"/>
      <c r="C44" s="389"/>
      <c r="D44" s="16" t="s">
        <v>225</v>
      </c>
    </row>
    <row r="45" spans="1:4" ht="21.75">
      <c r="A45" s="15" t="s">
        <v>288</v>
      </c>
      <c r="B45" s="382"/>
      <c r="C45" s="383"/>
      <c r="D45" s="16" t="s">
        <v>289</v>
      </c>
    </row>
    <row r="46" spans="1:4" ht="21.75">
      <c r="A46" s="15" t="s">
        <v>234</v>
      </c>
      <c r="B46" s="382"/>
      <c r="C46" s="383"/>
      <c r="D46" s="16" t="s">
        <v>290</v>
      </c>
    </row>
    <row r="47" spans="1:4" ht="21.75">
      <c r="A47" s="15" t="s">
        <v>236</v>
      </c>
      <c r="B47" s="382"/>
      <c r="C47" s="383"/>
      <c r="D47" s="16" t="s">
        <v>291</v>
      </c>
    </row>
    <row r="48" spans="1:4" ht="21.75">
      <c r="A48" s="17" t="s">
        <v>226</v>
      </c>
      <c r="B48" s="382"/>
      <c r="C48" s="383"/>
      <c r="D48" s="18" t="s">
        <v>240</v>
      </c>
    </row>
    <row r="49" spans="1:4" ht="31.5">
      <c r="A49" s="20" t="s">
        <v>292</v>
      </c>
      <c r="B49" s="384"/>
      <c r="C49" s="385"/>
      <c r="D49" s="19" t="s">
        <v>219</v>
      </c>
    </row>
    <row r="51" spans="1:4" ht="15" customHeight="1">
      <c r="A51" s="390" t="s">
        <v>299</v>
      </c>
      <c r="B51" s="391"/>
      <c r="C51" s="394" t="s">
        <v>300</v>
      </c>
      <c r="D51" s="395"/>
    </row>
    <row r="52" spans="1:4" ht="15" customHeight="1">
      <c r="A52" s="392"/>
      <c r="B52" s="393"/>
      <c r="C52" s="396"/>
      <c r="D52" s="397"/>
    </row>
    <row r="53" spans="1:4" ht="21.75">
      <c r="A53" s="15" t="s">
        <v>216</v>
      </c>
      <c r="B53" s="382"/>
      <c r="C53" s="383"/>
      <c r="D53" s="16" t="s">
        <v>217</v>
      </c>
    </row>
    <row r="54" spans="1:4" ht="21.75">
      <c r="A54" s="15" t="s">
        <v>224</v>
      </c>
      <c r="B54" s="388"/>
      <c r="C54" s="389"/>
      <c r="D54" s="16" t="s">
        <v>225</v>
      </c>
    </row>
    <row r="55" spans="1:4" ht="21.75">
      <c r="A55" s="15" t="s">
        <v>288</v>
      </c>
      <c r="B55" s="382"/>
      <c r="C55" s="383"/>
      <c r="D55" s="16" t="s">
        <v>289</v>
      </c>
    </row>
    <row r="56" spans="1:4" ht="21.75">
      <c r="A56" s="15" t="s">
        <v>234</v>
      </c>
      <c r="B56" s="382"/>
      <c r="C56" s="383"/>
      <c r="D56" s="16" t="s">
        <v>290</v>
      </c>
    </row>
    <row r="57" spans="1:4" ht="21.75">
      <c r="A57" s="15" t="s">
        <v>236</v>
      </c>
      <c r="B57" s="382"/>
      <c r="C57" s="383"/>
      <c r="D57" s="16" t="s">
        <v>291</v>
      </c>
    </row>
    <row r="58" spans="1:4" ht="21.75">
      <c r="A58" s="17" t="s">
        <v>226</v>
      </c>
      <c r="B58" s="382"/>
      <c r="C58" s="383"/>
      <c r="D58" s="18" t="s">
        <v>240</v>
      </c>
    </row>
    <row r="59" spans="1:4" ht="31.5">
      <c r="A59" s="20" t="s">
        <v>292</v>
      </c>
      <c r="B59" s="384"/>
      <c r="C59" s="385"/>
      <c r="D59" s="19" t="s">
        <v>219</v>
      </c>
    </row>
    <row r="61" spans="1:4" ht="15" customHeight="1">
      <c r="A61" s="390" t="s">
        <v>299</v>
      </c>
      <c r="B61" s="391"/>
      <c r="C61" s="394" t="s">
        <v>300</v>
      </c>
      <c r="D61" s="395"/>
    </row>
    <row r="62" spans="1:4" ht="15" customHeight="1">
      <c r="A62" s="392"/>
      <c r="B62" s="393"/>
      <c r="C62" s="396"/>
      <c r="D62" s="397"/>
    </row>
    <row r="63" spans="1:4" ht="21.75">
      <c r="A63" s="15" t="s">
        <v>216</v>
      </c>
      <c r="B63" s="386"/>
      <c r="C63" s="387"/>
      <c r="D63" s="16" t="s">
        <v>217</v>
      </c>
    </row>
    <row r="64" spans="1:4" ht="21.75">
      <c r="A64" s="15" t="s">
        <v>224</v>
      </c>
      <c r="B64" s="388"/>
      <c r="C64" s="389"/>
      <c r="D64" s="16" t="s">
        <v>225</v>
      </c>
    </row>
    <row r="65" spans="1:4" ht="21.75">
      <c r="A65" s="15" t="s">
        <v>288</v>
      </c>
      <c r="B65" s="382"/>
      <c r="C65" s="383"/>
      <c r="D65" s="16" t="s">
        <v>289</v>
      </c>
    </row>
    <row r="66" spans="1:4" ht="21.75">
      <c r="A66" s="15" t="s">
        <v>234</v>
      </c>
      <c r="B66" s="382"/>
      <c r="C66" s="383"/>
      <c r="D66" s="16" t="s">
        <v>290</v>
      </c>
    </row>
    <row r="67" spans="1:4" ht="21.75">
      <c r="A67" s="15" t="s">
        <v>236</v>
      </c>
      <c r="B67" s="382"/>
      <c r="C67" s="383"/>
      <c r="D67" s="16" t="s">
        <v>291</v>
      </c>
    </row>
    <row r="68" spans="1:4" ht="21.75">
      <c r="A68" s="17" t="s">
        <v>226</v>
      </c>
      <c r="B68" s="382"/>
      <c r="C68" s="383"/>
      <c r="D68" s="18" t="s">
        <v>240</v>
      </c>
    </row>
    <row r="69" spans="1:4" ht="31.5">
      <c r="A69" s="20" t="s">
        <v>292</v>
      </c>
      <c r="B69" s="384"/>
      <c r="C69" s="385"/>
      <c r="D69" s="19" t="s">
        <v>219</v>
      </c>
    </row>
    <row r="71" spans="1:4" ht="15" customHeight="1">
      <c r="A71" s="390" t="s">
        <v>299</v>
      </c>
      <c r="B71" s="391"/>
      <c r="C71" s="394" t="s">
        <v>300</v>
      </c>
      <c r="D71" s="395"/>
    </row>
    <row r="72" spans="1:4" ht="15" customHeight="1">
      <c r="A72" s="392"/>
      <c r="B72" s="393"/>
      <c r="C72" s="396"/>
      <c r="D72" s="397"/>
    </row>
    <row r="73" spans="1:4" ht="21.75">
      <c r="A73" s="15" t="s">
        <v>216</v>
      </c>
      <c r="B73" s="382"/>
      <c r="C73" s="383"/>
      <c r="D73" s="16" t="s">
        <v>217</v>
      </c>
    </row>
    <row r="74" spans="1:4" ht="21.75">
      <c r="A74" s="15" t="s">
        <v>224</v>
      </c>
      <c r="B74" s="398"/>
      <c r="C74" s="399"/>
      <c r="D74" s="16" t="s">
        <v>225</v>
      </c>
    </row>
    <row r="75" spans="1:4" ht="21.75">
      <c r="A75" s="15" t="s">
        <v>288</v>
      </c>
      <c r="B75" s="382"/>
      <c r="C75" s="383"/>
      <c r="D75" s="16" t="s">
        <v>289</v>
      </c>
    </row>
    <row r="76" spans="1:4" ht="21.75">
      <c r="A76" s="15" t="s">
        <v>234</v>
      </c>
      <c r="B76" s="382"/>
      <c r="C76" s="383"/>
      <c r="D76" s="16" t="s">
        <v>290</v>
      </c>
    </row>
    <row r="77" spans="1:4" ht="21.75">
      <c r="A77" s="15" t="s">
        <v>236</v>
      </c>
      <c r="B77" s="382"/>
      <c r="C77" s="383"/>
      <c r="D77" s="16" t="s">
        <v>291</v>
      </c>
    </row>
    <row r="78" spans="1:4" ht="21.75">
      <c r="A78" s="17" t="s">
        <v>226</v>
      </c>
      <c r="B78" s="382"/>
      <c r="C78" s="383"/>
      <c r="D78" s="18" t="s">
        <v>240</v>
      </c>
    </row>
    <row r="79" spans="1:4" ht="31.5">
      <c r="A79" s="20" t="s">
        <v>292</v>
      </c>
      <c r="B79" s="384"/>
      <c r="C79" s="385"/>
      <c r="D79" s="19" t="s">
        <v>219</v>
      </c>
    </row>
    <row r="81" spans="1:4" ht="15" customHeight="1">
      <c r="A81" s="390" t="s">
        <v>299</v>
      </c>
      <c r="B81" s="391"/>
      <c r="C81" s="394" t="s">
        <v>300</v>
      </c>
      <c r="D81" s="395"/>
    </row>
    <row r="82" spans="1:4" ht="15" customHeight="1">
      <c r="A82" s="392"/>
      <c r="B82" s="393"/>
      <c r="C82" s="396"/>
      <c r="D82" s="397"/>
    </row>
    <row r="83" spans="1:4" ht="21.75">
      <c r="A83" s="15" t="s">
        <v>216</v>
      </c>
      <c r="B83" s="386"/>
      <c r="C83" s="387"/>
      <c r="D83" s="16" t="s">
        <v>217</v>
      </c>
    </row>
    <row r="84" spans="1:4" ht="21.75">
      <c r="A84" s="15" t="s">
        <v>224</v>
      </c>
      <c r="B84" s="388"/>
      <c r="C84" s="389"/>
      <c r="D84" s="16" t="s">
        <v>225</v>
      </c>
    </row>
    <row r="85" spans="1:4" ht="21.75">
      <c r="A85" s="15" t="s">
        <v>288</v>
      </c>
      <c r="B85" s="382"/>
      <c r="C85" s="383"/>
      <c r="D85" s="16" t="s">
        <v>289</v>
      </c>
    </row>
    <row r="86" spans="1:4" ht="21.75">
      <c r="A86" s="15" t="s">
        <v>234</v>
      </c>
      <c r="B86" s="382"/>
      <c r="C86" s="383"/>
      <c r="D86" s="16" t="s">
        <v>290</v>
      </c>
    </row>
    <row r="87" spans="1:4" ht="21.75">
      <c r="A87" s="15" t="s">
        <v>236</v>
      </c>
      <c r="B87" s="382"/>
      <c r="C87" s="383"/>
      <c r="D87" s="16" t="s">
        <v>291</v>
      </c>
    </row>
    <row r="88" spans="1:4" ht="21.75">
      <c r="A88" s="17" t="s">
        <v>226</v>
      </c>
      <c r="B88" s="382"/>
      <c r="C88" s="383"/>
      <c r="D88" s="18" t="s">
        <v>240</v>
      </c>
    </row>
    <row r="89" spans="1:4" ht="31.5">
      <c r="A89" s="20" t="s">
        <v>292</v>
      </c>
      <c r="B89" s="384"/>
      <c r="C89" s="385"/>
      <c r="D89" s="19" t="s">
        <v>219</v>
      </c>
    </row>
    <row r="91" spans="1:4" ht="15" customHeight="1">
      <c r="A91" s="390" t="s">
        <v>299</v>
      </c>
      <c r="B91" s="391"/>
      <c r="C91" s="394" t="s">
        <v>300</v>
      </c>
      <c r="D91" s="395"/>
    </row>
    <row r="92" spans="1:4" ht="15" customHeight="1">
      <c r="A92" s="392"/>
      <c r="B92" s="393"/>
      <c r="C92" s="396"/>
      <c r="D92" s="397"/>
    </row>
    <row r="93" spans="1:4" ht="21.75">
      <c r="A93" s="15" t="s">
        <v>216</v>
      </c>
      <c r="B93" s="382"/>
      <c r="C93" s="383"/>
      <c r="D93" s="16" t="s">
        <v>217</v>
      </c>
    </row>
    <row r="94" spans="1:4" ht="21.75">
      <c r="A94" s="15" t="s">
        <v>224</v>
      </c>
      <c r="B94" s="388"/>
      <c r="C94" s="389"/>
      <c r="D94" s="16" t="s">
        <v>225</v>
      </c>
    </row>
    <row r="95" spans="1:4" ht="21.75">
      <c r="A95" s="15" t="s">
        <v>288</v>
      </c>
      <c r="B95" s="382"/>
      <c r="C95" s="383"/>
      <c r="D95" s="16" t="s">
        <v>289</v>
      </c>
    </row>
    <row r="96" spans="1:4" ht="21.75">
      <c r="A96" s="15" t="s">
        <v>234</v>
      </c>
      <c r="B96" s="382"/>
      <c r="C96" s="383"/>
      <c r="D96" s="16" t="s">
        <v>290</v>
      </c>
    </row>
    <row r="97" spans="1:4" ht="21.75">
      <c r="A97" s="15" t="s">
        <v>236</v>
      </c>
      <c r="B97" s="382"/>
      <c r="C97" s="383"/>
      <c r="D97" s="16" t="s">
        <v>291</v>
      </c>
    </row>
    <row r="98" spans="1:4" ht="21.75">
      <c r="A98" s="17" t="s">
        <v>226</v>
      </c>
      <c r="B98" s="382"/>
      <c r="C98" s="383"/>
      <c r="D98" s="18" t="s">
        <v>240</v>
      </c>
    </row>
    <row r="99" spans="1:4" ht="31.5">
      <c r="A99" s="20" t="s">
        <v>292</v>
      </c>
      <c r="B99" s="384"/>
      <c r="C99" s="385"/>
      <c r="D99" s="19" t="s">
        <v>219</v>
      </c>
    </row>
  </sheetData>
  <sheetProtection algorithmName="SHA-512" hashValue="znY+4aPGkHXcmMnBK3hoHGZiDPJT60Njf5CF7nXyBWVWSC9od6zmZKbqqBn4q0X+a8rETweyex+d+Udci5ct/w==" saltValue="jabm3nRcQYrPYMyM8G4XjA==" spinCount="100000" sheet="1" objects="1" scenarios="1" formatRows="0" selectLockedCells="1"/>
  <mergeCells count="90">
    <mergeCell ref="B96:C96"/>
    <mergeCell ref="B97:C97"/>
    <mergeCell ref="B98:C98"/>
    <mergeCell ref="B99:C99"/>
    <mergeCell ref="A91:B92"/>
    <mergeCell ref="C91:D92"/>
    <mergeCell ref="B93:C93"/>
    <mergeCell ref="B94:C94"/>
    <mergeCell ref="B95:C95"/>
    <mergeCell ref="B85:C85"/>
    <mergeCell ref="B86:C86"/>
    <mergeCell ref="B87:C87"/>
    <mergeCell ref="B88:C88"/>
    <mergeCell ref="B89:C89"/>
    <mergeCell ref="B84:C84"/>
    <mergeCell ref="B73:C73"/>
    <mergeCell ref="B74:C74"/>
    <mergeCell ref="B75:C75"/>
    <mergeCell ref="B76:C76"/>
    <mergeCell ref="B77:C77"/>
    <mergeCell ref="B78:C78"/>
    <mergeCell ref="B79:C79"/>
    <mergeCell ref="A81:B82"/>
    <mergeCell ref="C81:D82"/>
    <mergeCell ref="B83:C83"/>
    <mergeCell ref="B66:C66"/>
    <mergeCell ref="B67:C67"/>
    <mergeCell ref="B68:C68"/>
    <mergeCell ref="B69:C69"/>
    <mergeCell ref="A71:B72"/>
    <mergeCell ref="C71:D72"/>
    <mergeCell ref="A61:B62"/>
    <mergeCell ref="C61:D62"/>
    <mergeCell ref="B63:C63"/>
    <mergeCell ref="B64:C64"/>
    <mergeCell ref="B65:C65"/>
    <mergeCell ref="B55:C55"/>
    <mergeCell ref="B56:C56"/>
    <mergeCell ref="B57:C57"/>
    <mergeCell ref="B58:C58"/>
    <mergeCell ref="B59:C59"/>
    <mergeCell ref="B54:C54"/>
    <mergeCell ref="B43:C43"/>
    <mergeCell ref="B44:C44"/>
    <mergeCell ref="B45:C45"/>
    <mergeCell ref="B46:C46"/>
    <mergeCell ref="B47:C47"/>
    <mergeCell ref="B48:C48"/>
    <mergeCell ref="B49:C49"/>
    <mergeCell ref="A51:B52"/>
    <mergeCell ref="C51:D52"/>
    <mergeCell ref="B53:C53"/>
    <mergeCell ref="B36:C36"/>
    <mergeCell ref="B37:C37"/>
    <mergeCell ref="B38:C38"/>
    <mergeCell ref="B39:C39"/>
    <mergeCell ref="A41:B42"/>
    <mergeCell ref="C41:D42"/>
    <mergeCell ref="A31:B32"/>
    <mergeCell ref="C31:D32"/>
    <mergeCell ref="B33:C33"/>
    <mergeCell ref="B34:C34"/>
    <mergeCell ref="B35:C35"/>
    <mergeCell ref="B25:C25"/>
    <mergeCell ref="B26:C26"/>
    <mergeCell ref="B27:C27"/>
    <mergeCell ref="B28:C28"/>
    <mergeCell ref="B29:C29"/>
    <mergeCell ref="B24:C24"/>
    <mergeCell ref="B13:C13"/>
    <mergeCell ref="B14:C14"/>
    <mergeCell ref="B15:C15"/>
    <mergeCell ref="B16:C16"/>
    <mergeCell ref="B17:C17"/>
    <mergeCell ref="B18:C18"/>
    <mergeCell ref="B19:C19"/>
    <mergeCell ref="A21:B22"/>
    <mergeCell ref="C21:D22"/>
    <mergeCell ref="B23:C23"/>
    <mergeCell ref="B6:C6"/>
    <mergeCell ref="B7:C7"/>
    <mergeCell ref="B8:C8"/>
    <mergeCell ref="B9:C9"/>
    <mergeCell ref="A11:B12"/>
    <mergeCell ref="C11:D12"/>
    <mergeCell ref="A1:B2"/>
    <mergeCell ref="C1:D2"/>
    <mergeCell ref="B3:C3"/>
    <mergeCell ref="B4:C4"/>
    <mergeCell ref="B5:C5"/>
  </mergeCells>
  <pageMargins left="0.70866141732283472" right="0.70866141732283472" top="1.1023622047244095" bottom="0.98425196850393704" header="0.31496062992125984" footer="0.31496062992125984"/>
  <pageSetup paperSize="9" scale="62" fitToHeight="0" orientation="portrait" r:id="rId1"/>
  <headerFooter>
    <oddHeader>&amp;L&amp;"+,Bold"&amp;10&amp;K03+000   OCCD | PT/AP/16/08&amp;C
&amp;G</oddHeader>
    <oddFooter>&amp;C&amp;G&amp;ROCCDProjectApp!F5&amp;L     E-COO7-23/24</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prompt="Please select from Drop-down list" xr:uid="{00000000-0002-0000-0500-000000000000}">
          <x14:formula1>
            <xm:f>sheet13!$A$3:$A$9</xm:f>
          </x14:formula1>
          <xm:sqref>B99:C99 B9:C9 B89:C89 B79:C79 B69:C69 B59:C59 B49:C49 B39:C39 B29:C29 B19:C19</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theme="3" tint="0.79998168889431442"/>
  </sheetPr>
  <dimension ref="A1:N63"/>
  <sheetViews>
    <sheetView showGridLines="0" tabSelected="1" topLeftCell="B4" zoomScale="70" zoomScaleNormal="70" zoomScalePageLayoutView="80" workbookViewId="0">
      <selection activeCell="B56" sqref="B56:D56"/>
    </sheetView>
  </sheetViews>
  <sheetFormatPr defaultRowHeight="30.75"/>
  <cols>
    <col min="1" max="1" width="57" style="49" customWidth="1"/>
    <col min="2" max="2" width="70.375" style="49" bestFit="1" customWidth="1"/>
    <col min="3" max="3" width="38.25" style="49" bestFit="1" customWidth="1"/>
    <col min="4" max="4" width="52.375" style="49" customWidth="1"/>
    <col min="5" max="5" width="31" style="49" customWidth="1"/>
    <col min="6" max="6" width="49" bestFit="1" customWidth="1"/>
    <col min="7" max="7" width="71.375" hidden="1" customWidth="1"/>
    <col min="8" max="10" width="0" hidden="1" customWidth="1"/>
  </cols>
  <sheetData>
    <row r="1" spans="1:6" ht="56.25" customHeight="1">
      <c r="A1" s="258"/>
      <c r="B1" s="258"/>
      <c r="C1" s="258"/>
      <c r="D1" s="258"/>
      <c r="E1" s="258"/>
      <c r="F1" s="86"/>
    </row>
    <row r="2" spans="1:6" ht="59.25" customHeight="1">
      <c r="A2" s="272" t="s">
        <v>301</v>
      </c>
      <c r="B2" s="270"/>
      <c r="C2" s="91">
        <v>0</v>
      </c>
      <c r="D2" s="270" t="s">
        <v>302</v>
      </c>
      <c r="E2" s="271"/>
      <c r="F2" s="86"/>
    </row>
    <row r="3" spans="1:6" ht="45.75" customHeight="1">
      <c r="A3" s="92" t="s">
        <v>303</v>
      </c>
      <c r="B3" s="93"/>
      <c r="C3" s="93"/>
      <c r="D3" s="93"/>
      <c r="E3" s="93"/>
      <c r="F3" s="86"/>
    </row>
    <row r="4" spans="1:6" s="51" customFormat="1" ht="48.75" customHeight="1">
      <c r="A4" s="94" t="str">
        <f>"OCT Project No.: "&amp;OCTProjectApp!F5</f>
        <v xml:space="preserve">OCT Project No.: </v>
      </c>
      <c r="B4" s="94" t="str">
        <f>"Department:     " &amp;OCTProjectApp!C10</f>
        <v xml:space="preserve">Department:     </v>
      </c>
      <c r="C4" s="95" t="s">
        <v>304</v>
      </c>
      <c r="D4" s="264">
        <f>OCTProjectApp!C8</f>
        <v>0</v>
      </c>
      <c r="E4" s="264"/>
      <c r="F4" s="86"/>
    </row>
    <row r="5" spans="1:6" s="51" customFormat="1" ht="45.75" customHeight="1">
      <c r="A5" s="95" t="s">
        <v>305</v>
      </c>
      <c r="B5" s="265">
        <f>OCTProjectApp!C6</f>
        <v>0</v>
      </c>
      <c r="C5" s="265"/>
      <c r="D5" s="265"/>
      <c r="E5" s="265"/>
      <c r="F5" s="86"/>
    </row>
    <row r="6" spans="1:6" s="51" customFormat="1" ht="34.5" customHeight="1">
      <c r="A6" s="96" t="s">
        <v>306</v>
      </c>
      <c r="B6" s="215" t="str">
        <f>OCTProjectApp!C29 &amp;"  Days"</f>
        <v xml:space="preserve">  Days</v>
      </c>
      <c r="C6" s="94" t="s">
        <v>307</v>
      </c>
      <c r="D6" s="264">
        <f>OCTProjectApp!C16</f>
        <v>0</v>
      </c>
      <c r="E6" s="264"/>
      <c r="F6" s="86"/>
    </row>
    <row r="7" spans="1:6" s="51" customFormat="1" ht="48" customHeight="1" thickBot="1">
      <c r="A7" s="268" t="str">
        <f>"Contact Person: " &amp;OCTProjectApp!C21</f>
        <v xml:space="preserve">Contact Person: </v>
      </c>
      <c r="B7" s="268"/>
      <c r="C7" s="269" t="str">
        <f>"Phone No.:                   "&amp;OCTProjectApp!C17  &amp;"           Fax No.:                   "&amp;OCTProjectApp!C18</f>
        <v xml:space="preserve">Phone No.:                              Fax No.:                   </v>
      </c>
      <c r="D7" s="269"/>
      <c r="E7" s="269"/>
      <c r="F7" s="86"/>
    </row>
    <row r="8" spans="1:6" ht="26.1" customHeight="1">
      <c r="A8" s="259" t="s">
        <v>308</v>
      </c>
      <c r="B8" s="260"/>
      <c r="C8" s="261" t="s">
        <v>309</v>
      </c>
      <c r="D8" s="262"/>
      <c r="E8" s="263"/>
      <c r="F8" s="86"/>
    </row>
    <row r="9" spans="1:6" ht="31.5" customHeight="1">
      <c r="A9" s="97" t="s">
        <v>310</v>
      </c>
      <c r="B9" s="98" t="s">
        <v>311</v>
      </c>
      <c r="C9" s="99" t="s">
        <v>312</v>
      </c>
      <c r="D9" s="100" t="s">
        <v>313</v>
      </c>
      <c r="E9" s="101" t="s">
        <v>314</v>
      </c>
      <c r="F9" s="86"/>
    </row>
    <row r="10" spans="1:6" ht="26.1" customHeight="1">
      <c r="A10" s="102" t="str" cm="1">
        <f t="array" ref="A10">_xlfn._xlws.FILTER(Manpower!A6:D17,(Manpower!B6:B17="PhD- دكتور")+(Manpower!B6:B17="Master's- ماجستير")+(Manpower!B6:B17="BA- بكالوريوس")+(Manpower!B6:B17="Diploma- دبلوم")+(Manpower!B6:B17="High school- الثانوية العامة")+(Manpower!B6:B17="Less than high school-أقل من الثانوية العامة")," ")</f>
        <v xml:space="preserve"> </v>
      </c>
      <c r="B10" s="103"/>
      <c r="C10" s="104"/>
      <c r="D10" s="105"/>
      <c r="E10" s="106">
        <f>D10*C10</f>
        <v>0</v>
      </c>
      <c r="F10" s="86"/>
    </row>
    <row r="11" spans="1:6" ht="26.1" customHeight="1">
      <c r="A11" s="102"/>
      <c r="B11" s="103"/>
      <c r="C11" s="104"/>
      <c r="D11" s="105"/>
      <c r="E11" s="106">
        <f t="shared" ref="E11:E29" si="0">D11*C11</f>
        <v>0</v>
      </c>
      <c r="F11" s="86"/>
    </row>
    <row r="12" spans="1:6" ht="26.1" customHeight="1">
      <c r="A12" s="102"/>
      <c r="B12" s="103"/>
      <c r="C12" s="104"/>
      <c r="D12" s="105"/>
      <c r="E12" s="106">
        <f t="shared" si="0"/>
        <v>0</v>
      </c>
      <c r="F12" s="86"/>
    </row>
    <row r="13" spans="1:6" ht="26.1" customHeight="1">
      <c r="A13" s="102"/>
      <c r="B13" s="103"/>
      <c r="C13" s="104"/>
      <c r="D13" s="105"/>
      <c r="E13" s="106">
        <f t="shared" si="0"/>
        <v>0</v>
      </c>
      <c r="F13" s="86"/>
    </row>
    <row r="14" spans="1:6" ht="26.1" customHeight="1">
      <c r="A14" s="102"/>
      <c r="B14" s="103"/>
      <c r="C14" s="104"/>
      <c r="D14" s="105"/>
      <c r="E14" s="106">
        <f t="shared" si="0"/>
        <v>0</v>
      </c>
      <c r="F14" s="86"/>
    </row>
    <row r="15" spans="1:6" ht="26.1" customHeight="1">
      <c r="A15" s="102"/>
      <c r="B15" s="103"/>
      <c r="C15" s="104"/>
      <c r="D15" s="105"/>
      <c r="E15" s="106">
        <f t="shared" si="0"/>
        <v>0</v>
      </c>
      <c r="F15" s="86"/>
    </row>
    <row r="16" spans="1:6" ht="26.1" customHeight="1">
      <c r="A16" s="102"/>
      <c r="B16" s="103"/>
      <c r="C16" s="104"/>
      <c r="D16" s="105"/>
      <c r="E16" s="106">
        <f t="shared" si="0"/>
        <v>0</v>
      </c>
      <c r="F16" s="86"/>
    </row>
    <row r="17" spans="1:6" ht="26.1" customHeight="1">
      <c r="A17" s="102"/>
      <c r="B17" s="103"/>
      <c r="C17" s="104"/>
      <c r="D17" s="105"/>
      <c r="E17" s="106">
        <f t="shared" si="0"/>
        <v>0</v>
      </c>
      <c r="F17" s="86"/>
    </row>
    <row r="18" spans="1:6" ht="26.1" customHeight="1">
      <c r="A18" s="102"/>
      <c r="B18" s="103"/>
      <c r="C18" s="104"/>
      <c r="D18" s="105"/>
      <c r="E18" s="106">
        <f t="shared" si="0"/>
        <v>0</v>
      </c>
      <c r="F18" s="86"/>
    </row>
    <row r="19" spans="1:6" ht="26.1" customHeight="1">
      <c r="A19" s="102"/>
      <c r="B19" s="103"/>
      <c r="C19" s="104"/>
      <c r="D19" s="105"/>
      <c r="E19" s="106">
        <f t="shared" si="0"/>
        <v>0</v>
      </c>
      <c r="F19" s="86"/>
    </row>
    <row r="20" spans="1:6" ht="26.1" customHeight="1">
      <c r="A20" s="102"/>
      <c r="B20" s="103"/>
      <c r="C20" s="104"/>
      <c r="D20" s="105"/>
      <c r="E20" s="106">
        <f t="shared" si="0"/>
        <v>0</v>
      </c>
      <c r="F20" s="86"/>
    </row>
    <row r="21" spans="1:6" ht="26.1" customHeight="1" thickBot="1">
      <c r="A21" s="102"/>
      <c r="B21" s="103"/>
      <c r="C21" s="104"/>
      <c r="D21" s="105"/>
      <c r="E21" s="106">
        <f t="shared" si="0"/>
        <v>0</v>
      </c>
      <c r="F21" s="86"/>
    </row>
    <row r="22" spans="1:6" ht="26.1" hidden="1" customHeight="1">
      <c r="A22" s="102"/>
      <c r="B22" s="103"/>
      <c r="C22" s="104"/>
      <c r="D22" s="105"/>
      <c r="E22" s="106">
        <f t="shared" si="0"/>
        <v>0</v>
      </c>
      <c r="F22" s="86"/>
    </row>
    <row r="23" spans="1:6" ht="26.1" hidden="1" customHeight="1">
      <c r="A23" s="102"/>
      <c r="B23" s="103"/>
      <c r="C23" s="104"/>
      <c r="D23" s="105"/>
      <c r="E23" s="106">
        <f t="shared" si="0"/>
        <v>0</v>
      </c>
      <c r="F23" s="86"/>
    </row>
    <row r="24" spans="1:6" ht="26.1" hidden="1" customHeight="1">
      <c r="A24" s="102"/>
      <c r="B24" s="103"/>
      <c r="C24" s="104"/>
      <c r="D24" s="105"/>
      <c r="E24" s="106">
        <f t="shared" si="0"/>
        <v>0</v>
      </c>
      <c r="F24" s="86"/>
    </row>
    <row r="25" spans="1:6" ht="26.1" hidden="1" customHeight="1">
      <c r="A25" s="102"/>
      <c r="B25" s="103"/>
      <c r="C25" s="104"/>
      <c r="D25" s="105"/>
      <c r="E25" s="106">
        <f t="shared" si="0"/>
        <v>0</v>
      </c>
      <c r="F25" s="86"/>
    </row>
    <row r="26" spans="1:6" ht="26.1" hidden="1" customHeight="1">
      <c r="A26" s="102"/>
      <c r="B26" s="103"/>
      <c r="C26" s="104"/>
      <c r="D26" s="105"/>
      <c r="E26" s="106">
        <f t="shared" si="0"/>
        <v>0</v>
      </c>
      <c r="F26" s="86"/>
    </row>
    <row r="27" spans="1:6" ht="26.1" hidden="1" customHeight="1">
      <c r="A27" s="102"/>
      <c r="B27" s="103"/>
      <c r="C27" s="104"/>
      <c r="D27" s="105"/>
      <c r="E27" s="106">
        <f t="shared" si="0"/>
        <v>0</v>
      </c>
      <c r="F27" s="86"/>
    </row>
    <row r="28" spans="1:6" ht="34.5" hidden="1">
      <c r="A28" s="102"/>
      <c r="B28" s="103"/>
      <c r="C28" s="104"/>
      <c r="D28" s="105"/>
      <c r="E28" s="106">
        <f t="shared" si="0"/>
        <v>0</v>
      </c>
      <c r="F28" s="86"/>
    </row>
    <row r="29" spans="1:6" ht="35.25" hidden="1" thickBot="1">
      <c r="A29" s="107"/>
      <c r="B29" s="108"/>
      <c r="C29" s="109"/>
      <c r="D29" s="110"/>
      <c r="E29" s="106">
        <f t="shared" si="0"/>
        <v>0</v>
      </c>
      <c r="F29" s="86"/>
    </row>
    <row r="30" spans="1:6" ht="36" thickTop="1" thickBot="1">
      <c r="A30" s="111" t="s">
        <v>315</v>
      </c>
      <c r="B30" s="112"/>
      <c r="C30" s="266" t="s">
        <v>316</v>
      </c>
      <c r="D30" s="267"/>
      <c r="E30" s="114">
        <f>SUM(E10:E29)</f>
        <v>0</v>
      </c>
      <c r="F30" s="87"/>
    </row>
    <row r="31" spans="1:6" ht="34.5">
      <c r="A31" s="201" t="s">
        <v>317</v>
      </c>
      <c r="B31" s="203"/>
      <c r="C31" s="273"/>
      <c r="D31" s="274"/>
      <c r="E31" s="202" t="s">
        <v>318</v>
      </c>
      <c r="F31" s="86"/>
    </row>
    <row r="32" spans="1:6" ht="36.75" customHeight="1">
      <c r="A32" s="97" t="s">
        <v>310</v>
      </c>
      <c r="B32" s="98" t="s">
        <v>311</v>
      </c>
      <c r="C32" s="99" t="s">
        <v>312</v>
      </c>
      <c r="D32" s="100" t="s">
        <v>313</v>
      </c>
      <c r="E32" s="101" t="s">
        <v>314</v>
      </c>
      <c r="F32" s="86"/>
    </row>
    <row r="33" spans="1:14" ht="34.5">
      <c r="A33" s="136" t="str" cm="1">
        <f t="array" ref="A33">_xlfn._xlws.FILTER(Manpower!A6:D17,(Manpower!B6:B17="مستشار خارجي دكتور - External Consultant PhD")+(Manpower!B6:B17="مستشار خارجي ماجستير- External Consultant Master's")+(Manpower!B6:B17="مستشار خارجي بكالوريوس - External Consultant BA")+(Manpower!B6:B17="مستشار خارجي دبلوم - External Consultant Diploma")+(Manpower!B6:B17="مستشار خارجي الثانوية العامة - External Consultant High school")+(Manpower!B6:B17="مستشار خارجي أقل من الثانوية العامة- External Consultant Less than high school")," ")</f>
        <v xml:space="preserve"> </v>
      </c>
      <c r="B33" s="137"/>
      <c r="C33" s="138"/>
      <c r="D33" s="138"/>
      <c r="E33" s="115">
        <f>C33*D33</f>
        <v>0</v>
      </c>
      <c r="F33" s="87"/>
    </row>
    <row r="34" spans="1:14" ht="34.5">
      <c r="A34" s="136"/>
      <c r="B34" s="137"/>
      <c r="C34" s="138"/>
      <c r="D34" s="138"/>
      <c r="E34" s="115">
        <f t="shared" ref="E34:E35" si="1">C34*D34</f>
        <v>0</v>
      </c>
      <c r="F34" s="86"/>
    </row>
    <row r="35" spans="1:14" ht="34.5">
      <c r="A35" s="136"/>
      <c r="B35" s="137"/>
      <c r="C35" s="138"/>
      <c r="D35" s="138"/>
      <c r="E35" s="115">
        <f t="shared" si="1"/>
        <v>0</v>
      </c>
      <c r="F35" s="86"/>
    </row>
    <row r="36" spans="1:14" ht="34.5">
      <c r="A36" s="139"/>
      <c r="B36" s="140"/>
      <c r="C36" s="141"/>
      <c r="D36" s="141"/>
      <c r="E36" s="116">
        <f>D36*C36</f>
        <v>0</v>
      </c>
      <c r="F36" s="86"/>
    </row>
    <row r="37" spans="1:14" ht="34.5">
      <c r="A37" s="139"/>
      <c r="B37" s="140"/>
      <c r="C37" s="141"/>
      <c r="D37" s="141"/>
      <c r="E37" s="116">
        <f>D37*C37</f>
        <v>0</v>
      </c>
      <c r="F37" s="86"/>
    </row>
    <row r="38" spans="1:14" ht="35.25" thickBot="1">
      <c r="A38" s="139"/>
      <c r="B38" s="140"/>
      <c r="C38" s="141"/>
      <c r="D38" s="141"/>
      <c r="E38" s="116">
        <f>D38*C38</f>
        <v>0</v>
      </c>
      <c r="F38" s="86"/>
    </row>
    <row r="39" spans="1:14" ht="26.1" hidden="1" customHeight="1">
      <c r="A39" s="117"/>
      <c r="B39" s="118"/>
      <c r="C39" s="119"/>
      <c r="D39" s="119"/>
      <c r="E39" s="120"/>
      <c r="F39" s="86"/>
    </row>
    <row r="40" spans="1:14" ht="26.1" hidden="1" customHeight="1">
      <c r="A40" s="117"/>
      <c r="B40" s="118"/>
      <c r="C40" s="119"/>
      <c r="D40" s="119"/>
      <c r="E40" s="120"/>
      <c r="F40" s="86"/>
    </row>
    <row r="41" spans="1:14" ht="26.1" hidden="1" customHeight="1">
      <c r="A41" s="117"/>
      <c r="B41" s="118"/>
      <c r="C41" s="119"/>
      <c r="D41" s="119"/>
      <c r="E41" s="120"/>
      <c r="F41" s="86"/>
    </row>
    <row r="42" spans="1:14" ht="26.1" hidden="1" customHeight="1">
      <c r="A42" s="117"/>
      <c r="B42" s="118"/>
      <c r="C42" s="119"/>
      <c r="D42" s="119"/>
      <c r="E42" s="120"/>
      <c r="F42" s="86"/>
    </row>
    <row r="43" spans="1:14" ht="35.25" hidden="1" customHeight="1" thickBot="1">
      <c r="A43" s="117"/>
      <c r="B43" s="118"/>
      <c r="C43" s="119"/>
      <c r="D43" s="119"/>
      <c r="E43" s="120"/>
      <c r="F43" s="86"/>
    </row>
    <row r="44" spans="1:14" s="79" customFormat="1" ht="33" customHeight="1" thickBot="1">
      <c r="A44" s="204" t="s">
        <v>319</v>
      </c>
      <c r="B44" s="266" t="str">
        <f>IF(E44&gt;(30/100)*(E30+E46),"&lt;-- Exceed 30% Of Manpower fees + Testing fees","")</f>
        <v/>
      </c>
      <c r="C44" s="266"/>
      <c r="D44" s="205" t="s">
        <v>320</v>
      </c>
      <c r="E44" s="121">
        <f>SUM(E33:E38)</f>
        <v>0</v>
      </c>
      <c r="F44" s="275" t="s">
        <v>321</v>
      </c>
      <c r="G44" s="276"/>
      <c r="H44" s="276"/>
      <c r="I44" s="276"/>
      <c r="J44" s="276"/>
      <c r="K44" s="276"/>
      <c r="L44" s="276"/>
      <c r="M44" s="276"/>
      <c r="N44" s="276"/>
    </row>
    <row r="45" spans="1:14" s="79" customFormat="1" ht="35.25" thickBot="1">
      <c r="A45" s="111" t="s">
        <v>322</v>
      </c>
      <c r="B45" s="266" t="s">
        <v>323</v>
      </c>
      <c r="C45" s="266"/>
      <c r="D45" s="267"/>
      <c r="E45" s="122">
        <v>0</v>
      </c>
      <c r="F45" s="86"/>
    </row>
    <row r="46" spans="1:14" s="79" customFormat="1" ht="35.25" thickBot="1">
      <c r="A46" s="123" t="s">
        <v>324</v>
      </c>
      <c r="B46" s="142"/>
      <c r="C46" s="266" t="s">
        <v>325</v>
      </c>
      <c r="D46" s="267"/>
      <c r="E46" s="124">
        <f>E30+E44+E45</f>
        <v>0</v>
      </c>
      <c r="F46" s="86"/>
    </row>
    <row r="47" spans="1:14" ht="34.5">
      <c r="A47" s="279" t="s">
        <v>326</v>
      </c>
      <c r="B47" s="280"/>
      <c r="C47" s="280"/>
      <c r="D47" s="280"/>
      <c r="E47" s="281"/>
      <c r="F47" s="86"/>
    </row>
    <row r="48" spans="1:14" ht="34.5">
      <c r="A48" s="287" t="s">
        <v>327</v>
      </c>
      <c r="B48" s="288"/>
      <c r="C48" s="288"/>
      <c r="D48" s="288"/>
      <c r="E48" s="125">
        <v>0</v>
      </c>
      <c r="F48" s="86"/>
    </row>
    <row r="49" spans="1:11" ht="34.5">
      <c r="A49" s="285" t="s">
        <v>328</v>
      </c>
      <c r="B49" s="286"/>
      <c r="C49" s="286"/>
      <c r="D49" s="286"/>
      <c r="E49" s="125">
        <v>0</v>
      </c>
      <c r="F49" s="86"/>
    </row>
    <row r="50" spans="1:11" ht="34.5">
      <c r="A50" s="282" t="s">
        <v>329</v>
      </c>
      <c r="B50" s="283"/>
      <c r="C50" s="283"/>
      <c r="D50" s="284"/>
      <c r="E50" s="125"/>
      <c r="F50" s="86"/>
    </row>
    <row r="51" spans="1:11" ht="34.5">
      <c r="A51" s="288" t="s">
        <v>330</v>
      </c>
      <c r="B51" s="288"/>
      <c r="C51" s="288"/>
      <c r="D51" s="288"/>
      <c r="E51" s="126">
        <v>0</v>
      </c>
      <c r="F51" s="86"/>
    </row>
    <row r="52" spans="1:11" ht="35.25" thickBot="1">
      <c r="A52" s="246" t="s">
        <v>331</v>
      </c>
      <c r="B52" s="247"/>
      <c r="C52" s="247"/>
      <c r="D52" s="247"/>
      <c r="E52" s="125"/>
      <c r="F52" s="86"/>
    </row>
    <row r="53" spans="1:11" s="79" customFormat="1" ht="36" thickTop="1" thickBot="1">
      <c r="A53" s="111" t="s">
        <v>332</v>
      </c>
      <c r="B53" s="90"/>
      <c r="C53" s="90"/>
      <c r="D53" s="113" t="s">
        <v>333</v>
      </c>
      <c r="E53" s="114">
        <f>SUM(E48:E52)</f>
        <v>0</v>
      </c>
      <c r="F53" s="86"/>
    </row>
    <row r="54" spans="1:11" ht="38.25" thickBot="1">
      <c r="A54" s="143" t="s">
        <v>334</v>
      </c>
      <c r="B54" s="144"/>
      <c r="C54" s="277" t="s">
        <v>335</v>
      </c>
      <c r="D54" s="278"/>
      <c r="E54" s="145">
        <f>E53+E46</f>
        <v>0</v>
      </c>
      <c r="F54" s="88"/>
    </row>
    <row r="55" spans="1:11" ht="39.75" customHeight="1" thickBot="1">
      <c r="A55" s="127" t="s">
        <v>336</v>
      </c>
      <c r="B55" s="248" t="s">
        <v>337</v>
      </c>
      <c r="C55" s="248"/>
      <c r="D55" s="249"/>
      <c r="E55" s="128">
        <f>E57*0.1</f>
        <v>0</v>
      </c>
      <c r="F55" s="89"/>
    </row>
    <row r="56" spans="1:11" ht="34.5">
      <c r="A56" s="129" t="s">
        <v>338</v>
      </c>
      <c r="B56" s="250" t="s">
        <v>339</v>
      </c>
      <c r="C56" s="250"/>
      <c r="D56" s="250"/>
      <c r="E56" s="130">
        <f>E57*0.1</f>
        <v>0</v>
      </c>
      <c r="F56" s="89"/>
    </row>
    <row r="57" spans="1:11" s="79" customFormat="1" ht="39" thickTop="1" thickBot="1">
      <c r="A57" s="131" t="s">
        <v>340</v>
      </c>
      <c r="B57" s="256" t="s">
        <v>341</v>
      </c>
      <c r="C57" s="256"/>
      <c r="D57" s="257"/>
      <c r="E57" s="132">
        <f>E54*1.25</f>
        <v>0</v>
      </c>
      <c r="F57" s="88"/>
    </row>
    <row r="58" spans="1:11" ht="26.1" customHeight="1" thickTop="1">
      <c r="A58" s="254"/>
      <c r="B58" s="254"/>
      <c r="C58" s="254"/>
      <c r="D58" s="254"/>
      <c r="E58" s="255"/>
      <c r="F58" s="86"/>
    </row>
    <row r="59" spans="1:11" ht="36.950000000000003" customHeight="1">
      <c r="A59" s="252" t="s">
        <v>342</v>
      </c>
      <c r="B59" s="253"/>
      <c r="C59" s="253"/>
      <c r="D59" s="253"/>
      <c r="E59" s="253"/>
      <c r="F59" s="86"/>
      <c r="K59" s="76"/>
    </row>
    <row r="60" spans="1:11" ht="36.950000000000003" customHeight="1">
      <c r="A60" s="252" t="s">
        <v>343</v>
      </c>
      <c r="B60" s="253"/>
      <c r="C60" s="253"/>
      <c r="D60" s="253"/>
      <c r="E60" s="253"/>
      <c r="F60" s="86"/>
    </row>
    <row r="61" spans="1:11" s="45" customFormat="1" ht="96.75" customHeight="1">
      <c r="A61" s="133" t="s">
        <v>344</v>
      </c>
      <c r="B61" s="134" t="s">
        <v>345</v>
      </c>
      <c r="C61" s="251" t="s">
        <v>346</v>
      </c>
      <c r="D61" s="251"/>
      <c r="E61" s="251"/>
      <c r="F61" s="86"/>
      <c r="G61" s="43"/>
      <c r="H61" s="43"/>
      <c r="I61" s="43"/>
      <c r="J61" s="43"/>
      <c r="K61" s="43"/>
    </row>
    <row r="62" spans="1:11" ht="34.5">
      <c r="A62" s="135"/>
      <c r="B62" s="135"/>
      <c r="C62" s="135"/>
      <c r="D62" s="135"/>
      <c r="E62" s="135"/>
    </row>
    <row r="63" spans="1:11" ht="34.5">
      <c r="A63" s="135"/>
      <c r="B63" s="135"/>
      <c r="C63" s="135"/>
      <c r="D63" s="135"/>
      <c r="E63" s="135"/>
    </row>
  </sheetData>
  <sheetProtection algorithmName="SHA-512" hashValue="9NYaU/VfKRz4IM7tVzUDQJ5/IB74yK//PzkmVBZlWBO9fkg1D1WniqWrDWahphWPDamofj1ZW8170tgCcbeDQA==" saltValue="5onIctiYEOwp0alBAKpmFg==" spinCount="100000" sheet="1" formatCells="0" formatColumns="0" formatRows="0"/>
  <dataConsolidate/>
  <mergeCells count="29">
    <mergeCell ref="F44:N44"/>
    <mergeCell ref="C46:D46"/>
    <mergeCell ref="C54:D54"/>
    <mergeCell ref="A47:E47"/>
    <mergeCell ref="A50:D50"/>
    <mergeCell ref="A49:D49"/>
    <mergeCell ref="A48:D48"/>
    <mergeCell ref="A51:D51"/>
    <mergeCell ref="C30:D30"/>
    <mergeCell ref="B45:D45"/>
    <mergeCell ref="A7:B7"/>
    <mergeCell ref="C7:E7"/>
    <mergeCell ref="D2:E2"/>
    <mergeCell ref="A2:B2"/>
    <mergeCell ref="B44:C44"/>
    <mergeCell ref="C31:D31"/>
    <mergeCell ref="A1:E1"/>
    <mergeCell ref="A8:B8"/>
    <mergeCell ref="C8:E8"/>
    <mergeCell ref="D4:E4"/>
    <mergeCell ref="B5:E5"/>
    <mergeCell ref="D6:E6"/>
    <mergeCell ref="B55:D55"/>
    <mergeCell ref="B56:D56"/>
    <mergeCell ref="C61:E61"/>
    <mergeCell ref="A59:E59"/>
    <mergeCell ref="A60:E60"/>
    <mergeCell ref="A58:E58"/>
    <mergeCell ref="B57:D57"/>
  </mergeCells>
  <conditionalFormatting sqref="B46 B1:C45 B47:C1048576">
    <cfRule type="cellIs" dxfId="4" priority="3" operator="equal">
      <formula>"Exceed 30% of  Manpower in COEP  Fees"</formula>
    </cfRule>
    <cfRule type="cellIs" dxfId="3" priority="4" operator="equal">
      <formula>$B$44</formula>
    </cfRule>
  </conditionalFormatting>
  <conditionalFormatting sqref="F45:F57">
    <cfRule type="containsText" dxfId="2" priority="7" operator="containsText" text="Exceed 30% of Total Fees">
      <formula>NOT(ISERROR(SEARCH("Exceed 30% of Total Fees",F45)))</formula>
    </cfRule>
  </conditionalFormatting>
  <conditionalFormatting sqref="F44">
    <cfRule type="containsText" dxfId="1" priority="2" operator="containsText" text="Exceed 30% of Total Fees">
      <formula>NOT(ISERROR(SEARCH("Exceed 30% of Total Fees",F44)))</formula>
    </cfRule>
  </conditionalFormatting>
  <conditionalFormatting sqref="E44">
    <cfRule type="expression" dxfId="0" priority="1">
      <formula>E44 &gt; (30/100) * (E30 + E45)</formula>
    </cfRule>
  </conditionalFormatting>
  <printOptions horizontalCentered="1"/>
  <pageMargins left="0.78740157480314965" right="0.78740157480314965" top="0.39370078740157483" bottom="0.74803149606299213" header="0.31496062992125984" footer="0.31496062992125984"/>
  <pageSetup paperSize="9" scale="31" orientation="portrait" r:id="rId1"/>
  <headerFooter>
    <oddHeader>&amp;C
&amp;G</oddHeader>
    <oddFooter>&amp;C&amp;G&amp;R&amp;P of &amp;N
OCT_Application_13_T.M_130-11-2025</oddFooter>
  </headerFooter>
  <ignoredErrors>
    <ignoredError sqref="E9" evalError="1"/>
  </ignoredErrors>
  <drawing r:id="rId2"/>
  <legacyDrawingHF r:id="rId3"/>
  <extLst>
    <ext xmlns:x14="http://schemas.microsoft.com/office/spreadsheetml/2009/9/main" uri="{CCE6A557-97BC-4b89-ADB6-D9C93CAAB3DF}">
      <x14:dataValidations xmlns:xm="http://schemas.microsoft.com/office/excel/2006/main" count="1">
        <x14:dataValidation type="list" allowBlank="1" showInputMessage="1" showErrorMessage="1" prompt="Please Select baseline version" xr:uid="{00000000-0002-0000-0600-000000000000}">
          <x14:formula1>
            <xm:f>sheet13!$A$39:$A$41</xm:f>
          </x14:formula1>
          <xm:sqref>C2</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0"/>
  <dimension ref="A1:C31"/>
  <sheetViews>
    <sheetView showGridLines="0" topLeftCell="B26" zoomScaleNormal="100" workbookViewId="0">
      <selection activeCell="C18" sqref="C18"/>
    </sheetView>
  </sheetViews>
  <sheetFormatPr defaultColWidth="9" defaultRowHeight="18"/>
  <cols>
    <col min="1" max="1" width="2.25" style="43" hidden="1" customWidth="1"/>
    <col min="2" max="2" width="62.375" style="60" customWidth="1"/>
    <col min="3" max="3" width="89.625" style="61" customWidth="1"/>
    <col min="4" max="4" width="9" style="43"/>
    <col min="5" max="8" width="0" style="43" hidden="1" customWidth="1"/>
    <col min="9" max="16384" width="9" style="43"/>
  </cols>
  <sheetData>
    <row r="1" spans="1:3" ht="15" customHeight="1"/>
    <row r="2" spans="1:3" ht="15.75">
      <c r="B2" s="146" t="s">
        <v>175</v>
      </c>
      <c r="C2" s="147" t="s">
        <v>176</v>
      </c>
    </row>
    <row r="3" spans="1:3" s="62" customFormat="1" ht="23.1" customHeight="1">
      <c r="B3" s="289" t="s">
        <v>177</v>
      </c>
      <c r="C3" s="290"/>
    </row>
    <row r="4" spans="1:3" ht="15.75">
      <c r="B4" s="291" t="s">
        <v>178</v>
      </c>
      <c r="C4" s="292"/>
    </row>
    <row r="5" spans="1:3" s="62" customFormat="1" ht="15.75">
      <c r="B5" s="293" t="s">
        <v>179</v>
      </c>
      <c r="C5" s="294"/>
    </row>
    <row r="6" spans="1:3" s="62" customFormat="1" ht="15.75">
      <c r="B6" s="295" t="s">
        <v>180</v>
      </c>
      <c r="C6" s="296"/>
    </row>
    <row r="7" spans="1:3" ht="15.75">
      <c r="B7" s="148" t="s">
        <v>181</v>
      </c>
      <c r="C7" s="149"/>
    </row>
    <row r="8" spans="1:3" s="62" customFormat="1" ht="23.1" customHeight="1">
      <c r="B8" s="150" t="s">
        <v>182</v>
      </c>
      <c r="C8" s="151"/>
    </row>
    <row r="9" spans="1:3" s="62" customFormat="1" ht="23.1" customHeight="1">
      <c r="B9" s="301" t="s">
        <v>183</v>
      </c>
      <c r="C9" s="302"/>
    </row>
    <row r="10" spans="1:3" s="62" customFormat="1" ht="23.1" customHeight="1">
      <c r="B10" s="303" t="s">
        <v>184</v>
      </c>
      <c r="C10" s="303"/>
    </row>
    <row r="11" spans="1:3" s="62" customFormat="1" ht="23.1" customHeight="1">
      <c r="B11" s="152" t="s">
        <v>185</v>
      </c>
      <c r="C11" s="152" t="s">
        <v>186</v>
      </c>
    </row>
    <row r="12" spans="1:3" s="62" customFormat="1" ht="23.1" customHeight="1">
      <c r="B12" s="153" t="s">
        <v>187</v>
      </c>
      <c r="C12" s="153">
        <v>75</v>
      </c>
    </row>
    <row r="13" spans="1:3" s="62" customFormat="1" ht="23.1" customHeight="1">
      <c r="B13" s="153" t="s">
        <v>188</v>
      </c>
      <c r="C13" s="153">
        <v>45</v>
      </c>
    </row>
    <row r="14" spans="1:3" s="62" customFormat="1" ht="23.1" customHeight="1">
      <c r="B14" s="153" t="s">
        <v>189</v>
      </c>
      <c r="C14" s="153">
        <v>35</v>
      </c>
    </row>
    <row r="15" spans="1:3" s="62" customFormat="1" ht="23.1" customHeight="1">
      <c r="B15" s="153" t="s">
        <v>190</v>
      </c>
      <c r="C15" s="153">
        <v>20</v>
      </c>
    </row>
    <row r="16" spans="1:3" s="62" customFormat="1" ht="23.1" customHeight="1">
      <c r="B16" s="153" t="s">
        <v>191</v>
      </c>
      <c r="C16" s="153">
        <v>10</v>
      </c>
    </row>
    <row r="17" spans="2:3" s="62" customFormat="1" ht="23.1" customHeight="1">
      <c r="B17" s="153" t="s">
        <v>192</v>
      </c>
      <c r="C17" s="153">
        <v>5</v>
      </c>
    </row>
    <row r="18" spans="2:3" s="62" customFormat="1" ht="21" customHeight="1">
      <c r="B18" s="153" t="s">
        <v>193</v>
      </c>
      <c r="C18" s="153" t="s">
        <v>194</v>
      </c>
    </row>
    <row r="19" spans="2:3" s="62" customFormat="1" ht="21.75" customHeight="1">
      <c r="B19" s="295" t="s">
        <v>195</v>
      </c>
      <c r="C19" s="296"/>
    </row>
    <row r="20" spans="2:3" s="62" customFormat="1" ht="22.5" hidden="1" customHeight="1">
      <c r="B20" s="295"/>
      <c r="C20" s="296"/>
    </row>
    <row r="21" spans="2:3" ht="15.75">
      <c r="B21" s="148" t="s">
        <v>196</v>
      </c>
      <c r="C21" s="149"/>
    </row>
    <row r="22" spans="2:3" s="62" customFormat="1" ht="23.1" customHeight="1">
      <c r="B22" s="295" t="s">
        <v>197</v>
      </c>
      <c r="C22" s="296"/>
    </row>
    <row r="23" spans="2:3" ht="15.75">
      <c r="B23" s="148" t="s">
        <v>198</v>
      </c>
      <c r="C23" s="149"/>
    </row>
    <row r="24" spans="2:3" s="62" customFormat="1" ht="22.5" customHeight="1">
      <c r="B24" s="295" t="s">
        <v>199</v>
      </c>
      <c r="C24" s="296"/>
    </row>
    <row r="25" spans="2:3" s="62" customFormat="1" ht="21" hidden="1" customHeight="1">
      <c r="B25" s="295"/>
      <c r="C25" s="296"/>
    </row>
    <row r="26" spans="2:3" ht="15.75">
      <c r="B26" s="148" t="s">
        <v>200</v>
      </c>
      <c r="C26" s="149"/>
    </row>
    <row r="27" spans="2:3" ht="15.75">
      <c r="B27" s="148" t="s">
        <v>201</v>
      </c>
      <c r="C27" s="149"/>
    </row>
    <row r="28" spans="2:3" ht="15.75">
      <c r="B28" s="148" t="s">
        <v>202</v>
      </c>
      <c r="C28" s="149"/>
    </row>
    <row r="29" spans="2:3" s="62" customFormat="1" ht="23.1" customHeight="1">
      <c r="B29" s="297" t="s">
        <v>203</v>
      </c>
      <c r="C29" s="298"/>
    </row>
    <row r="30" spans="2:3" s="62" customFormat="1" ht="23.1" customHeight="1">
      <c r="B30" s="299" t="s">
        <v>204</v>
      </c>
      <c r="C30" s="300"/>
    </row>
    <row r="31" spans="2:3" s="62" customFormat="1" ht="23.1" customHeight="1">
      <c r="B31" s="299" t="s">
        <v>205</v>
      </c>
      <c r="C31" s="300"/>
    </row>
  </sheetData>
  <sheetProtection algorithmName="SHA-512" hashValue="vzWJii7apxLh3UCsytX18HXVbLRdkaQdxgJC5WyVcS3Xal/zgljUCDkcvJgLibSus0zYMHLfULscdZQi/nQ1nw==" saltValue="/GZqzmc80raUcrrWpbh/9w==" spinCount="100000" sheet="1" selectLockedCells="1"/>
  <mergeCells count="13">
    <mergeCell ref="B29:C29"/>
    <mergeCell ref="B30:C30"/>
    <mergeCell ref="B31:C31"/>
    <mergeCell ref="B9:C9"/>
    <mergeCell ref="B10:C10"/>
    <mergeCell ref="B19:C20"/>
    <mergeCell ref="B24:C24"/>
    <mergeCell ref="B25:C25"/>
    <mergeCell ref="B3:C3"/>
    <mergeCell ref="B4:C4"/>
    <mergeCell ref="B5:C5"/>
    <mergeCell ref="B6:C6"/>
    <mergeCell ref="B22:C22"/>
  </mergeCells>
  <printOptions verticalCentered="1"/>
  <pageMargins left="0.39370078740157483" right="0.78740157480314965" top="0" bottom="0" header="0" footer="0"/>
  <pageSetup paperSize="9" scale="81" orientation="landscape" r:id="rId1"/>
  <headerFooter>
    <oddFooter>&amp;R&amp;P of &amp;N
OCT_Application_13_T.M_130-11-2025</oddFooter>
  </headerFooter>
  <drawing r:id="rId2"/>
  <legacy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25">
    <tabColor theme="3" tint="0.79998168889431442"/>
  </sheetPr>
  <dimension ref="B1:J44"/>
  <sheetViews>
    <sheetView showGridLines="0" topLeftCell="A21" zoomScale="60" zoomScaleNormal="60" zoomScalePageLayoutView="80" workbookViewId="0">
      <selection activeCell="J40" sqref="J40"/>
    </sheetView>
  </sheetViews>
  <sheetFormatPr defaultColWidth="9" defaultRowHeight="36.75"/>
  <cols>
    <col min="1" max="1" width="2.625" style="43" customWidth="1"/>
    <col min="2" max="2" width="17" style="47" customWidth="1"/>
    <col min="3" max="3" width="28.25" style="47" customWidth="1"/>
    <col min="4" max="4" width="7.25" style="47" customWidth="1"/>
    <col min="5" max="5" width="21.25" style="47" customWidth="1"/>
    <col min="6" max="6" width="4.25" style="47" customWidth="1"/>
    <col min="7" max="7" width="31" style="47" customWidth="1"/>
    <col min="8" max="8" width="18.125" style="47" customWidth="1"/>
    <col min="9" max="9" width="1.375" style="47" customWidth="1"/>
    <col min="10" max="10" width="20.375" style="47" customWidth="1"/>
    <col min="11" max="16384" width="9" style="43"/>
  </cols>
  <sheetData>
    <row r="1" spans="2:10" ht="75.599999999999994" customHeight="1">
      <c r="B1" s="435"/>
      <c r="C1" s="435"/>
      <c r="D1" s="435"/>
      <c r="E1" s="435"/>
      <c r="F1" s="435"/>
      <c r="G1" s="435"/>
      <c r="H1" s="435"/>
      <c r="I1" s="435"/>
      <c r="J1" s="435"/>
    </row>
    <row r="2" spans="2:10" ht="39" customHeight="1">
      <c r="B2" s="436" t="s">
        <v>347</v>
      </c>
      <c r="C2" s="436"/>
      <c r="D2" s="436"/>
      <c r="E2" s="436"/>
      <c r="F2" s="436"/>
      <c r="G2" s="436"/>
      <c r="H2" s="436"/>
      <c r="I2" s="436"/>
      <c r="J2" s="436"/>
    </row>
    <row r="3" spans="2:10" ht="48.75" customHeight="1" thickBot="1">
      <c r="B3" s="52" t="s">
        <v>348</v>
      </c>
      <c r="C3" s="57">
        <v>0</v>
      </c>
      <c r="D3" s="46"/>
      <c r="E3" s="46"/>
      <c r="F3" s="46"/>
      <c r="G3" s="46"/>
      <c r="H3" s="46"/>
      <c r="I3" s="46"/>
      <c r="J3" s="46"/>
    </row>
    <row r="4" spans="2:10" ht="7.5" customHeight="1" thickTop="1"/>
    <row r="5" spans="2:10" ht="11.25" customHeight="1"/>
    <row r="6" spans="2:10" ht="30.75" customHeight="1">
      <c r="B6" s="53" t="s">
        <v>349</v>
      </c>
      <c r="C6" s="56"/>
      <c r="D6" s="53" t="s">
        <v>350</v>
      </c>
      <c r="E6" s="437">
        <f ca="1">TODAY()</f>
        <v>46245</v>
      </c>
      <c r="F6" s="438"/>
      <c r="G6" s="439"/>
      <c r="H6" s="54" t="s">
        <v>351</v>
      </c>
      <c r="I6" s="440">
        <f>OCTProjectApp!F5</f>
        <v>0</v>
      </c>
      <c r="J6" s="441"/>
    </row>
    <row r="7" spans="2:10" ht="9" customHeight="1"/>
    <row r="8" spans="2:10" ht="23.25" customHeight="1">
      <c r="B8" s="442" t="s">
        <v>352</v>
      </c>
      <c r="C8" s="442"/>
      <c r="D8" s="442"/>
      <c r="E8" s="442"/>
      <c r="F8" s="442"/>
      <c r="G8" s="442"/>
      <c r="H8" s="442"/>
      <c r="I8" s="442"/>
      <c r="J8" s="442"/>
    </row>
    <row r="9" spans="2:10" ht="12.75" customHeight="1">
      <c r="B9" s="429"/>
      <c r="C9" s="430"/>
      <c r="D9" s="430"/>
      <c r="E9" s="430"/>
      <c r="F9" s="430"/>
      <c r="G9" s="430"/>
      <c r="H9" s="430"/>
      <c r="I9" s="430"/>
      <c r="J9" s="431"/>
    </row>
    <row r="10" spans="2:10" ht="38.25" customHeight="1">
      <c r="B10" s="432"/>
      <c r="C10" s="433"/>
      <c r="D10" s="433"/>
      <c r="E10" s="433"/>
      <c r="F10" s="433"/>
      <c r="G10" s="433"/>
      <c r="H10" s="433"/>
      <c r="I10" s="433"/>
      <c r="J10" s="434"/>
    </row>
    <row r="11" spans="2:10" ht="6" customHeight="1"/>
    <row r="12" spans="2:10" ht="36.75" customHeight="1">
      <c r="B12" s="442" t="s">
        <v>353</v>
      </c>
      <c r="C12" s="442"/>
      <c r="D12" s="442"/>
      <c r="E12" s="442"/>
      <c r="F12" s="442"/>
      <c r="G12" s="442"/>
      <c r="H12" s="442"/>
      <c r="I12" s="442"/>
      <c r="J12" s="442"/>
    </row>
    <row r="13" spans="2:10" ht="46.5" customHeight="1">
      <c r="B13" s="443"/>
      <c r="C13" s="444"/>
      <c r="D13" s="444"/>
      <c r="E13" s="444"/>
      <c r="F13" s="444"/>
      <c r="G13" s="444"/>
      <c r="H13" s="444"/>
      <c r="I13" s="444"/>
      <c r="J13" s="445"/>
    </row>
    <row r="14" spans="2:10" ht="17.25" customHeight="1">
      <c r="B14" s="55"/>
      <c r="C14" s="55"/>
      <c r="D14" s="55"/>
      <c r="E14" s="55"/>
      <c r="F14" s="55"/>
      <c r="G14" s="55"/>
      <c r="H14" s="55"/>
      <c r="I14" s="55"/>
      <c r="J14" s="55"/>
    </row>
    <row r="15" spans="2:10" ht="0.75" customHeight="1">
      <c r="B15" s="55"/>
      <c r="C15" s="55"/>
      <c r="D15" s="55"/>
      <c r="E15" s="55"/>
      <c r="F15" s="55"/>
      <c r="G15" s="55"/>
      <c r="H15" s="55"/>
      <c r="I15" s="55"/>
      <c r="J15" s="55"/>
    </row>
    <row r="16" spans="2:10" ht="28.5" customHeight="1">
      <c r="B16" s="446" t="s">
        <v>354</v>
      </c>
      <c r="C16" s="447"/>
      <c r="D16" s="447"/>
      <c r="E16" s="447"/>
      <c r="F16" s="447"/>
      <c r="G16" s="447"/>
      <c r="H16" s="447"/>
      <c r="I16" s="447"/>
      <c r="J16" s="447"/>
    </row>
    <row r="17" spans="2:10" ht="33.75" customHeight="1">
      <c r="B17" s="448" t="s">
        <v>355</v>
      </c>
      <c r="C17" s="449"/>
      <c r="D17" s="448" t="s">
        <v>356</v>
      </c>
      <c r="E17" s="450"/>
      <c r="F17" s="449"/>
      <c r="G17" s="450" t="s">
        <v>357</v>
      </c>
      <c r="H17" s="450"/>
      <c r="I17" s="450"/>
      <c r="J17" s="449"/>
    </row>
    <row r="18" spans="2:10" ht="14.25" customHeight="1">
      <c r="B18" s="456"/>
      <c r="C18" s="456"/>
      <c r="D18" s="429"/>
      <c r="E18" s="430"/>
      <c r="F18" s="431"/>
      <c r="G18" s="429"/>
      <c r="H18" s="430"/>
      <c r="I18" s="430"/>
      <c r="J18" s="431"/>
    </row>
    <row r="19" spans="2:10" ht="14.25" customHeight="1">
      <c r="B19" s="456"/>
      <c r="C19" s="456"/>
      <c r="D19" s="451"/>
      <c r="E19" s="452"/>
      <c r="F19" s="453"/>
      <c r="G19" s="451"/>
      <c r="H19" s="452"/>
      <c r="I19" s="452"/>
      <c r="J19" s="453"/>
    </row>
    <row r="20" spans="2:10" ht="37.5" customHeight="1">
      <c r="B20" s="456"/>
      <c r="C20" s="456"/>
      <c r="D20" s="451"/>
      <c r="E20" s="452"/>
      <c r="F20" s="453"/>
      <c r="G20" s="451"/>
      <c r="H20" s="452"/>
      <c r="I20" s="452"/>
      <c r="J20" s="453"/>
    </row>
    <row r="21" spans="2:10" ht="14.25" customHeight="1">
      <c r="B21" s="456"/>
      <c r="C21" s="456"/>
      <c r="D21" s="451"/>
      <c r="E21" s="452"/>
      <c r="F21" s="453"/>
      <c r="G21" s="451"/>
      <c r="H21" s="452"/>
      <c r="I21" s="452"/>
      <c r="J21" s="453"/>
    </row>
    <row r="22" spans="2:10" ht="11.25" customHeight="1">
      <c r="B22" s="456"/>
      <c r="C22" s="456"/>
      <c r="D22" s="432"/>
      <c r="E22" s="433"/>
      <c r="F22" s="434"/>
      <c r="G22" s="432"/>
      <c r="H22" s="433"/>
      <c r="I22" s="433"/>
      <c r="J22" s="434"/>
    </row>
    <row r="23" spans="2:10" ht="11.25" customHeight="1">
      <c r="B23" s="48"/>
      <c r="C23" s="48"/>
      <c r="D23" s="48"/>
      <c r="E23" s="48"/>
      <c r="F23" s="48"/>
      <c r="G23" s="48"/>
      <c r="H23" s="48"/>
      <c r="I23" s="48"/>
      <c r="J23" s="48"/>
    </row>
    <row r="24" spans="2:10" ht="22.5" customHeight="1">
      <c r="B24" s="457" t="s">
        <v>358</v>
      </c>
      <c r="C24" s="458"/>
      <c r="D24" s="458"/>
      <c r="E24" s="458"/>
      <c r="F24" s="458"/>
      <c r="G24" s="458"/>
      <c r="H24" s="458"/>
      <c r="I24" s="458"/>
      <c r="J24" s="458"/>
    </row>
    <row r="25" spans="2:10" ht="51.75" customHeight="1">
      <c r="B25" s="459" t="s">
        <v>359</v>
      </c>
      <c r="C25" s="460"/>
      <c r="D25" s="448" t="s">
        <v>360</v>
      </c>
      <c r="E25" s="449"/>
      <c r="F25" s="448" t="s">
        <v>361</v>
      </c>
      <c r="G25" s="449"/>
      <c r="H25" s="448" t="s">
        <v>357</v>
      </c>
      <c r="I25" s="450"/>
      <c r="J25" s="449"/>
    </row>
    <row r="26" spans="2:10" ht="36.75" customHeight="1">
      <c r="B26" s="456"/>
      <c r="C26" s="456"/>
      <c r="D26" s="456"/>
      <c r="E26" s="456"/>
      <c r="F26" s="429"/>
      <c r="G26" s="431"/>
      <c r="H26" s="429"/>
      <c r="I26" s="430"/>
      <c r="J26" s="431"/>
    </row>
    <row r="27" spans="2:10" ht="36.75" customHeight="1">
      <c r="B27" s="456"/>
      <c r="C27" s="456"/>
      <c r="D27" s="456"/>
      <c r="E27" s="456"/>
      <c r="F27" s="451"/>
      <c r="G27" s="453"/>
      <c r="H27" s="451"/>
      <c r="I27" s="452"/>
      <c r="J27" s="453"/>
    </row>
    <row r="28" spans="2:10" ht="36.75" customHeight="1">
      <c r="B28" s="456"/>
      <c r="C28" s="456"/>
      <c r="D28" s="456"/>
      <c r="E28" s="456"/>
      <c r="F28" s="451"/>
      <c r="G28" s="453"/>
      <c r="H28" s="451"/>
      <c r="I28" s="452"/>
      <c r="J28" s="453"/>
    </row>
    <row r="29" spans="2:10" ht="4.5" customHeight="1">
      <c r="B29" s="456"/>
      <c r="C29" s="456"/>
      <c r="D29" s="456"/>
      <c r="E29" s="456"/>
      <c r="F29" s="432"/>
      <c r="G29" s="434"/>
      <c r="H29" s="432"/>
      <c r="I29" s="433"/>
      <c r="J29" s="434"/>
    </row>
    <row r="30" spans="2:10" ht="11.25" customHeight="1">
      <c r="B30" s="48"/>
      <c r="C30" s="48"/>
      <c r="D30" s="48"/>
      <c r="E30" s="48"/>
      <c r="F30" s="48"/>
      <c r="G30" s="48"/>
      <c r="H30" s="48"/>
      <c r="I30" s="48"/>
      <c r="J30" s="48"/>
    </row>
    <row r="31" spans="2:10" ht="29.25" customHeight="1">
      <c r="B31" s="464" t="s">
        <v>362</v>
      </c>
      <c r="C31" s="465"/>
      <c r="D31" s="465"/>
      <c r="E31" s="465"/>
      <c r="F31" s="465"/>
      <c r="G31" s="465"/>
      <c r="H31" s="465"/>
      <c r="I31" s="465"/>
      <c r="J31" s="465"/>
    </row>
    <row r="32" spans="2:10" ht="31.5" customHeight="1">
      <c r="B32" s="448" t="s">
        <v>363</v>
      </c>
      <c r="C32" s="466"/>
      <c r="D32" s="448" t="s">
        <v>364</v>
      </c>
      <c r="E32" s="449"/>
      <c r="F32" s="448" t="s">
        <v>365</v>
      </c>
      <c r="G32" s="449"/>
      <c r="H32" s="448" t="s">
        <v>357</v>
      </c>
      <c r="I32" s="450"/>
      <c r="J32" s="449"/>
    </row>
    <row r="33" spans="2:10" ht="36.75" customHeight="1">
      <c r="B33" s="456"/>
      <c r="C33" s="456"/>
      <c r="D33" s="456"/>
      <c r="E33" s="456"/>
      <c r="F33" s="429"/>
      <c r="G33" s="431"/>
      <c r="H33" s="429"/>
      <c r="I33" s="430"/>
      <c r="J33" s="431"/>
    </row>
    <row r="34" spans="2:10" ht="36.75" customHeight="1">
      <c r="B34" s="456"/>
      <c r="C34" s="456"/>
      <c r="D34" s="456"/>
      <c r="E34" s="456"/>
      <c r="F34" s="451"/>
      <c r="G34" s="453"/>
      <c r="H34" s="451"/>
      <c r="I34" s="452"/>
      <c r="J34" s="453"/>
    </row>
    <row r="35" spans="2:10" ht="36.75" customHeight="1">
      <c r="B35" s="456"/>
      <c r="C35" s="456"/>
      <c r="D35" s="456"/>
      <c r="E35" s="456"/>
      <c r="F35" s="451"/>
      <c r="G35" s="453"/>
      <c r="H35" s="451"/>
      <c r="I35" s="452"/>
      <c r="J35" s="453"/>
    </row>
    <row r="36" spans="2:10" ht="9" customHeight="1">
      <c r="B36" s="456"/>
      <c r="C36" s="456"/>
      <c r="D36" s="456"/>
      <c r="E36" s="456"/>
      <c r="F36" s="432"/>
      <c r="G36" s="434"/>
      <c r="H36" s="432"/>
      <c r="I36" s="433"/>
      <c r="J36" s="434"/>
    </row>
    <row r="37" spans="2:10" ht="22.5" customHeight="1">
      <c r="B37" s="48"/>
      <c r="C37" s="48"/>
      <c r="D37" s="48"/>
      <c r="E37" s="48"/>
      <c r="F37" s="48"/>
      <c r="G37" s="48"/>
      <c r="H37" s="48"/>
      <c r="I37" s="48"/>
      <c r="J37" s="48"/>
    </row>
    <row r="38" spans="2:10" ht="33.75" customHeight="1">
      <c r="B38" s="454" t="s">
        <v>366</v>
      </c>
      <c r="C38" s="455"/>
      <c r="D38" s="455"/>
      <c r="E38" s="455"/>
      <c r="F38" s="455"/>
      <c r="G38" s="455"/>
      <c r="H38" s="455"/>
      <c r="I38" s="455"/>
      <c r="J38" s="455"/>
    </row>
    <row r="39" spans="2:10" s="66" customFormat="1" ht="37.5" customHeight="1">
      <c r="B39" s="454" t="s">
        <v>367</v>
      </c>
      <c r="C39" s="455"/>
      <c r="D39" s="455"/>
      <c r="E39" s="455"/>
      <c r="F39" s="455"/>
      <c r="G39" s="455"/>
      <c r="H39" s="455"/>
      <c r="I39" s="455"/>
      <c r="J39" s="455"/>
    </row>
    <row r="40" spans="2:10" ht="36.75" customHeight="1">
      <c r="B40" s="49" t="s">
        <v>368</v>
      </c>
      <c r="C40" s="50"/>
      <c r="D40" s="49"/>
      <c r="E40" s="49" t="s">
        <v>369</v>
      </c>
      <c r="F40" s="49"/>
      <c r="G40" s="461" t="s">
        <v>370</v>
      </c>
      <c r="H40" s="461"/>
      <c r="I40" s="154"/>
      <c r="J40" s="155" t="s">
        <v>371</v>
      </c>
    </row>
    <row r="41" spans="2:10" ht="63" customHeight="1">
      <c r="D41" s="462" t="s">
        <v>372</v>
      </c>
      <c r="E41" s="462"/>
      <c r="F41" s="462"/>
      <c r="G41" s="462"/>
    </row>
    <row r="42" spans="2:10">
      <c r="B42" s="463" t="s">
        <v>373</v>
      </c>
      <c r="C42" s="463"/>
      <c r="D42" s="47" t="s">
        <v>374</v>
      </c>
    </row>
    <row r="43" spans="2:10">
      <c r="B43" s="47" t="s">
        <v>375</v>
      </c>
      <c r="C43" s="47" t="s">
        <v>374</v>
      </c>
    </row>
    <row r="44" spans="2:10">
      <c r="B44" s="47" t="s">
        <v>295</v>
      </c>
      <c r="C44" s="47" t="s">
        <v>374</v>
      </c>
    </row>
  </sheetData>
  <sheetProtection algorithmName="SHA-512" hashValue="4fkZeEW7s512hSLBe+ZxMFFWuMaPkh3qskZyXx6zmHQTyJj6XxB8pOcovxCfjncG/FStnhcKmraFbE0BBl7Q4A==" saltValue="eUCDn3p9YRJRXoGhCqwH2Q==" spinCount="100000" sheet="1" objects="1" scenarios="1" formatCells="0" formatColumns="0" formatRows="0"/>
  <mergeCells count="38">
    <mergeCell ref="G40:H40"/>
    <mergeCell ref="D41:G41"/>
    <mergeCell ref="B42:C42"/>
    <mergeCell ref="B39:J39"/>
    <mergeCell ref="B26:C29"/>
    <mergeCell ref="D26:E29"/>
    <mergeCell ref="F26:G29"/>
    <mergeCell ref="H26:J29"/>
    <mergeCell ref="B31:J31"/>
    <mergeCell ref="B32:C32"/>
    <mergeCell ref="D32:E32"/>
    <mergeCell ref="F32:G32"/>
    <mergeCell ref="H32:J32"/>
    <mergeCell ref="B33:C36"/>
    <mergeCell ref="D33:E36"/>
    <mergeCell ref="F33:G36"/>
    <mergeCell ref="H33:J36"/>
    <mergeCell ref="B38:J38"/>
    <mergeCell ref="B18:C22"/>
    <mergeCell ref="D18:F22"/>
    <mergeCell ref="G18:J22"/>
    <mergeCell ref="B24:J24"/>
    <mergeCell ref="B25:C25"/>
    <mergeCell ref="D25:E25"/>
    <mergeCell ref="F25:G25"/>
    <mergeCell ref="H25:J25"/>
    <mergeCell ref="B12:J12"/>
    <mergeCell ref="B13:J13"/>
    <mergeCell ref="B16:J16"/>
    <mergeCell ref="B17:C17"/>
    <mergeCell ref="D17:F17"/>
    <mergeCell ref="G17:J17"/>
    <mergeCell ref="B9:J10"/>
    <mergeCell ref="B1:J1"/>
    <mergeCell ref="B2:J2"/>
    <mergeCell ref="E6:G6"/>
    <mergeCell ref="I6:J6"/>
    <mergeCell ref="B8:J8"/>
  </mergeCells>
  <printOptions horizontalCentered="1"/>
  <pageMargins left="0" right="0" top="0.78740157480314965" bottom="0" header="0.19685039370078741" footer="0"/>
  <pageSetup paperSize="9" scale="60" fitToHeight="0" orientation="portrait" r:id="rId1"/>
  <headerFooter>
    <oddHeader>&amp;C&amp;G</oddHeader>
    <oddFooter xml:space="preserve">&amp;C&amp;G&amp;R&amp;P of &amp;N
OCT_Application_ V26_12-2-2024  </oddFooter>
  </headerFooter>
  <drawing r:id="rId2"/>
  <legacyDrawingHF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22">
    <tabColor theme="3" tint="0.79998168889431442"/>
  </sheetPr>
  <dimension ref="B1:L32"/>
  <sheetViews>
    <sheetView showGridLines="0" topLeftCell="A15" zoomScaleNormal="100" workbookViewId="0">
      <selection activeCell="B3" sqref="B3:L8"/>
    </sheetView>
  </sheetViews>
  <sheetFormatPr defaultRowHeight="14.25"/>
  <cols>
    <col min="1" max="1" width="11.75" customWidth="1"/>
    <col min="3" max="3" width="7" customWidth="1"/>
    <col min="5" max="5" width="5.625" customWidth="1"/>
    <col min="7" max="7" width="4.25" customWidth="1"/>
    <col min="9" max="9" width="4.125" customWidth="1"/>
    <col min="10" max="10" width="8.25" customWidth="1"/>
    <col min="11" max="11" width="9" hidden="1" customWidth="1"/>
  </cols>
  <sheetData>
    <row r="1" spans="2:12" ht="72.75" customHeight="1">
      <c r="B1" s="476" t="s">
        <v>376</v>
      </c>
      <c r="C1" s="477"/>
      <c r="D1" s="477"/>
      <c r="E1" s="477"/>
      <c r="F1" s="477"/>
      <c r="G1" s="477"/>
      <c r="H1" s="477"/>
      <c r="I1" s="477"/>
      <c r="J1" s="477"/>
      <c r="K1" s="477"/>
      <c r="L1" s="477"/>
    </row>
    <row r="3" spans="2:12">
      <c r="B3" s="478" t="s">
        <v>377</v>
      </c>
      <c r="C3" s="478"/>
      <c r="D3" s="478"/>
      <c r="E3" s="478"/>
      <c r="F3" s="478"/>
      <c r="G3" s="478"/>
      <c r="H3" s="478"/>
      <c r="I3" s="478"/>
      <c r="J3" s="478"/>
      <c r="K3" s="478"/>
      <c r="L3" s="478"/>
    </row>
    <row r="4" spans="2:12">
      <c r="B4" s="478"/>
      <c r="C4" s="478"/>
      <c r="D4" s="478"/>
      <c r="E4" s="478"/>
      <c r="F4" s="478"/>
      <c r="G4" s="478"/>
      <c r="H4" s="478"/>
      <c r="I4" s="478"/>
      <c r="J4" s="478"/>
      <c r="K4" s="478"/>
      <c r="L4" s="478"/>
    </row>
    <row r="5" spans="2:12">
      <c r="B5" s="478"/>
      <c r="C5" s="478"/>
      <c r="D5" s="478"/>
      <c r="E5" s="478"/>
      <c r="F5" s="478"/>
      <c r="G5" s="478"/>
      <c r="H5" s="478"/>
      <c r="I5" s="478"/>
      <c r="J5" s="478"/>
      <c r="K5" s="478"/>
      <c r="L5" s="478"/>
    </row>
    <row r="6" spans="2:12">
      <c r="B6" s="478"/>
      <c r="C6" s="478"/>
      <c r="D6" s="478"/>
      <c r="E6" s="478"/>
      <c r="F6" s="478"/>
      <c r="G6" s="478"/>
      <c r="H6" s="478"/>
      <c r="I6" s="478"/>
      <c r="J6" s="478"/>
      <c r="K6" s="478"/>
      <c r="L6" s="478"/>
    </row>
    <row r="7" spans="2:12">
      <c r="B7" s="478"/>
      <c r="C7" s="478"/>
      <c r="D7" s="478"/>
      <c r="E7" s="478"/>
      <c r="F7" s="478"/>
      <c r="G7" s="478"/>
      <c r="H7" s="478"/>
      <c r="I7" s="478"/>
      <c r="J7" s="478"/>
      <c r="K7" s="478"/>
      <c r="L7" s="478"/>
    </row>
    <row r="8" spans="2:12" ht="39" customHeight="1">
      <c r="B8" s="478"/>
      <c r="C8" s="478"/>
      <c r="D8" s="478"/>
      <c r="E8" s="478"/>
      <c r="F8" s="478"/>
      <c r="G8" s="478"/>
      <c r="H8" s="478"/>
      <c r="I8" s="478"/>
      <c r="J8" s="478"/>
      <c r="K8" s="478"/>
      <c r="L8" s="478"/>
    </row>
    <row r="9" spans="2:12" ht="21" customHeight="1">
      <c r="B9" s="13"/>
      <c r="C9" s="13"/>
      <c r="D9" s="13"/>
      <c r="E9" s="13"/>
      <c r="F9" s="13"/>
      <c r="G9" s="13"/>
      <c r="H9" s="13"/>
      <c r="I9" s="13"/>
      <c r="J9" s="13"/>
      <c r="K9" s="13"/>
      <c r="L9" s="13"/>
    </row>
    <row r="10" spans="2:12" ht="14.25" customHeight="1">
      <c r="B10" s="479" t="s">
        <v>378</v>
      </c>
      <c r="C10" s="479"/>
      <c r="D10" s="479"/>
      <c r="E10" s="479"/>
      <c r="F10" s="479"/>
      <c r="G10" s="479"/>
      <c r="H10" s="479"/>
      <c r="I10" s="479"/>
      <c r="J10" s="479"/>
      <c r="K10" s="479"/>
      <c r="L10" s="479"/>
    </row>
    <row r="11" spans="2:12">
      <c r="B11" s="479"/>
      <c r="C11" s="479"/>
      <c r="D11" s="479"/>
      <c r="E11" s="479"/>
      <c r="F11" s="479"/>
      <c r="G11" s="479"/>
      <c r="H11" s="479"/>
      <c r="I11" s="479"/>
      <c r="J11" s="479"/>
      <c r="K11" s="479"/>
      <c r="L11" s="479"/>
    </row>
    <row r="12" spans="2:12">
      <c r="B12" s="479"/>
      <c r="C12" s="479"/>
      <c r="D12" s="479"/>
      <c r="E12" s="479"/>
      <c r="F12" s="479"/>
      <c r="G12" s="479"/>
      <c r="H12" s="479"/>
      <c r="I12" s="479"/>
      <c r="J12" s="479"/>
      <c r="K12" s="479"/>
      <c r="L12" s="479"/>
    </row>
    <row r="13" spans="2:12">
      <c r="B13" s="479"/>
      <c r="C13" s="479"/>
      <c r="D13" s="479"/>
      <c r="E13" s="479"/>
      <c r="F13" s="479"/>
      <c r="G13" s="479"/>
      <c r="H13" s="479"/>
      <c r="I13" s="479"/>
      <c r="J13" s="479"/>
      <c r="K13" s="479"/>
      <c r="L13" s="479"/>
    </row>
    <row r="14" spans="2:12">
      <c r="B14" s="479"/>
      <c r="C14" s="479"/>
      <c r="D14" s="479"/>
      <c r="E14" s="479"/>
      <c r="F14" s="479"/>
      <c r="G14" s="479"/>
      <c r="H14" s="479"/>
      <c r="I14" s="479"/>
      <c r="J14" s="479"/>
      <c r="K14" s="479"/>
      <c r="L14" s="479"/>
    </row>
    <row r="15" spans="2:12">
      <c r="B15" s="479"/>
      <c r="C15" s="479"/>
      <c r="D15" s="479"/>
      <c r="E15" s="479"/>
      <c r="F15" s="479"/>
      <c r="G15" s="479"/>
      <c r="H15" s="479"/>
      <c r="I15" s="479"/>
      <c r="J15" s="479"/>
      <c r="K15" s="479"/>
      <c r="L15" s="479"/>
    </row>
    <row r="16" spans="2:12">
      <c r="B16" s="479"/>
      <c r="C16" s="479"/>
      <c r="D16" s="479"/>
      <c r="E16" s="479"/>
      <c r="F16" s="479"/>
      <c r="G16" s="479"/>
      <c r="H16" s="479"/>
      <c r="I16" s="479"/>
      <c r="J16" s="479"/>
      <c r="K16" s="479"/>
      <c r="L16" s="479"/>
    </row>
    <row r="17" spans="2:12" ht="22.5" customHeight="1">
      <c r="B17" s="479"/>
      <c r="C17" s="479"/>
      <c r="D17" s="479"/>
      <c r="E17" s="479"/>
      <c r="F17" s="479"/>
      <c r="G17" s="479"/>
      <c r="H17" s="479"/>
      <c r="I17" s="479"/>
      <c r="J17" s="479"/>
      <c r="K17" s="479"/>
      <c r="L17" s="479"/>
    </row>
    <row r="18" spans="2:12" ht="22.5" customHeight="1">
      <c r="B18" s="13"/>
      <c r="C18" s="13"/>
      <c r="D18" s="13"/>
      <c r="E18" s="13"/>
      <c r="F18" s="13"/>
      <c r="G18" s="13"/>
      <c r="H18" s="13"/>
      <c r="I18" s="13"/>
      <c r="J18" s="13"/>
      <c r="K18" s="13"/>
      <c r="L18" s="13"/>
    </row>
    <row r="19" spans="2:12">
      <c r="B19" s="480" t="s">
        <v>379</v>
      </c>
      <c r="C19" s="480"/>
      <c r="D19" s="480"/>
      <c r="E19" s="480"/>
      <c r="F19" s="480"/>
      <c r="G19" s="480"/>
      <c r="H19" s="480"/>
      <c r="I19" s="480"/>
      <c r="J19" s="480"/>
      <c r="K19" s="480"/>
      <c r="L19" s="480"/>
    </row>
    <row r="20" spans="2:12">
      <c r="B20" s="480"/>
      <c r="C20" s="480"/>
      <c r="D20" s="480"/>
      <c r="E20" s="480"/>
      <c r="F20" s="480"/>
      <c r="G20" s="480"/>
      <c r="H20" s="480"/>
      <c r="I20" s="480"/>
      <c r="J20" s="480"/>
      <c r="K20" s="480"/>
      <c r="L20" s="480"/>
    </row>
    <row r="21" spans="2:12">
      <c r="B21" s="480"/>
      <c r="C21" s="480"/>
      <c r="D21" s="480"/>
      <c r="E21" s="480"/>
      <c r="F21" s="480"/>
      <c r="G21" s="480"/>
      <c r="H21" s="480"/>
      <c r="I21" s="480"/>
      <c r="J21" s="480"/>
      <c r="K21" s="480"/>
      <c r="L21" s="480"/>
    </row>
    <row r="22" spans="2:12">
      <c r="B22" s="480"/>
      <c r="C22" s="480"/>
      <c r="D22" s="480"/>
      <c r="E22" s="480"/>
      <c r="F22" s="480"/>
      <c r="G22" s="480"/>
      <c r="H22" s="480"/>
      <c r="I22" s="480"/>
      <c r="J22" s="480"/>
      <c r="K22" s="480"/>
      <c r="L22" s="480"/>
    </row>
    <row r="23" spans="2:12">
      <c r="B23" s="480"/>
      <c r="C23" s="480"/>
      <c r="D23" s="480"/>
      <c r="E23" s="480"/>
      <c r="F23" s="480"/>
      <c r="G23" s="480"/>
      <c r="H23" s="480"/>
      <c r="I23" s="480"/>
      <c r="J23" s="480"/>
      <c r="K23" s="480"/>
      <c r="L23" s="480"/>
    </row>
    <row r="24" spans="2:12" ht="84.75" customHeight="1">
      <c r="B24" s="480"/>
      <c r="C24" s="480"/>
      <c r="D24" s="480"/>
      <c r="E24" s="480"/>
      <c r="F24" s="480"/>
      <c r="G24" s="480"/>
      <c r="H24" s="480"/>
      <c r="I24" s="480"/>
      <c r="J24" s="480"/>
      <c r="K24" s="480"/>
      <c r="L24" s="480"/>
    </row>
    <row r="25" spans="2:12" ht="15">
      <c r="B25" s="13"/>
      <c r="C25" s="13"/>
      <c r="D25" s="13"/>
      <c r="E25" s="13"/>
      <c r="F25" s="13"/>
      <c r="G25" s="13"/>
      <c r="H25" s="13"/>
      <c r="I25" s="13"/>
      <c r="J25" s="13"/>
      <c r="K25" s="13"/>
      <c r="L25" s="13"/>
    </row>
    <row r="26" spans="2:12" ht="38.25" customHeight="1">
      <c r="B26" s="478" t="s">
        <v>380</v>
      </c>
      <c r="C26" s="481"/>
      <c r="D26" s="481"/>
      <c r="E26" s="481"/>
      <c r="F26" s="481"/>
      <c r="G26" s="481"/>
      <c r="H26" s="481"/>
      <c r="I26" s="481"/>
      <c r="J26" s="481"/>
      <c r="K26" s="481"/>
      <c r="L26" s="481"/>
    </row>
    <row r="27" spans="2:12" ht="15.75" thickBot="1">
      <c r="B27" s="14"/>
      <c r="C27" s="14"/>
      <c r="D27" s="14"/>
      <c r="E27" s="14"/>
      <c r="F27" s="14"/>
      <c r="G27" s="14"/>
      <c r="H27" s="14"/>
      <c r="I27" s="14"/>
      <c r="J27" s="14"/>
      <c r="K27" s="14"/>
      <c r="L27" s="14"/>
    </row>
    <row r="28" spans="2:12" ht="15.75" thickTop="1">
      <c r="B28" s="13"/>
      <c r="C28" s="13"/>
      <c r="D28" s="13"/>
      <c r="E28" s="13"/>
      <c r="F28" s="13"/>
      <c r="G28" s="13"/>
      <c r="H28" s="13"/>
      <c r="I28" s="13"/>
      <c r="J28" s="13"/>
      <c r="K28" s="13"/>
      <c r="L28" s="13"/>
    </row>
    <row r="29" spans="2:12" ht="14.25" customHeight="1">
      <c r="B29" s="467" t="s">
        <v>381</v>
      </c>
      <c r="C29" s="468"/>
      <c r="D29" s="468"/>
      <c r="E29" s="468"/>
      <c r="F29" s="468"/>
      <c r="G29" s="468"/>
      <c r="H29" s="468"/>
      <c r="I29" s="468"/>
      <c r="J29" s="468"/>
      <c r="K29" s="468"/>
      <c r="L29" s="469"/>
    </row>
    <row r="30" spans="2:12">
      <c r="B30" s="470"/>
      <c r="C30" s="471"/>
      <c r="D30" s="471"/>
      <c r="E30" s="471"/>
      <c r="F30" s="471"/>
      <c r="G30" s="471"/>
      <c r="H30" s="471"/>
      <c r="I30" s="471"/>
      <c r="J30" s="471"/>
      <c r="K30" s="471"/>
      <c r="L30" s="472"/>
    </row>
    <row r="31" spans="2:12">
      <c r="B31" s="470"/>
      <c r="C31" s="471"/>
      <c r="D31" s="471"/>
      <c r="E31" s="471"/>
      <c r="F31" s="471"/>
      <c r="G31" s="471"/>
      <c r="H31" s="471"/>
      <c r="I31" s="471"/>
      <c r="J31" s="471"/>
      <c r="K31" s="471"/>
      <c r="L31" s="472"/>
    </row>
    <row r="32" spans="2:12" ht="39" customHeight="1">
      <c r="B32" s="473"/>
      <c r="C32" s="474"/>
      <c r="D32" s="474"/>
      <c r="E32" s="474"/>
      <c r="F32" s="474"/>
      <c r="G32" s="474"/>
      <c r="H32" s="474"/>
      <c r="I32" s="474"/>
      <c r="J32" s="474"/>
      <c r="K32" s="474"/>
      <c r="L32" s="475"/>
    </row>
  </sheetData>
  <sheetProtection algorithmName="SHA-512" hashValue="2P98hiXyYek25TqzoPwXcvGChLcKCZUlqVCNgeaAF8QAqytZk2GBKJBcUMZlmuRIkW47B/n0kWt1XQut17Dlew==" saltValue="BghB+ba0HexksyRB/8R7KQ==" spinCount="100000" sheet="1" objects="1" scenarios="1" formatCells="0" formatColumns="0" formatRows="0" selectLockedCells="1"/>
  <mergeCells count="6">
    <mergeCell ref="B29:L32"/>
    <mergeCell ref="B1:L1"/>
    <mergeCell ref="B3:L8"/>
    <mergeCell ref="B10:L17"/>
    <mergeCell ref="B19:L24"/>
    <mergeCell ref="B26:L26"/>
  </mergeCells>
  <printOptions horizontalCentered="1"/>
  <pageMargins left="0" right="0" top="0.74803149606299213" bottom="0.74803149606299213" header="0.31496062992125984" footer="0.31496062992125984"/>
  <pageSetup paperSize="9" scale="80" fitToHeight="0" orientation="portrait" r:id="rId1"/>
  <headerFooter>
    <oddHeader>&amp;C&amp;"Sakkal Majalla,غامق مائل"&amp;22&amp;U&amp;G</oddHeader>
    <oddFooter xml:space="preserve">&amp;C&amp;G&amp;R&amp;P of &amp;N
OCT_Application_ V26_12-2-2024  </oddFooter>
  </headerFooter>
  <legacyDrawingHF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theme="3" tint="0.79998168889431442"/>
  </sheetPr>
  <dimension ref="A1:F41"/>
  <sheetViews>
    <sheetView workbookViewId="0">
      <selection activeCell="A2" sqref="A2"/>
    </sheetView>
  </sheetViews>
  <sheetFormatPr defaultRowHeight="14.25"/>
  <cols>
    <col min="1" max="1" width="58.5" customWidth="1"/>
    <col min="3" max="3" width="24.75" bestFit="1" customWidth="1"/>
  </cols>
  <sheetData>
    <row r="1" spans="1:6" ht="25.9" customHeight="1">
      <c r="A1" s="9" t="s">
        <v>382</v>
      </c>
      <c r="B1" s="3"/>
      <c r="C1" s="8" t="s">
        <v>383</v>
      </c>
      <c r="D1" s="11"/>
      <c r="E1" s="10"/>
    </row>
    <row r="2" spans="1:6" ht="25.9" customHeight="1">
      <c r="A2" s="211"/>
      <c r="B2" s="75"/>
      <c r="C2" s="8"/>
      <c r="D2" s="11"/>
      <c r="E2" s="10"/>
    </row>
    <row r="3" spans="1:6" ht="25.9" customHeight="1">
      <c r="A3" s="58" t="s">
        <v>267</v>
      </c>
      <c r="B3" s="75">
        <v>75</v>
      </c>
      <c r="C3" s="11"/>
      <c r="D3" s="11"/>
      <c r="E3" s="11"/>
    </row>
    <row r="4" spans="1:6" ht="25.9" customHeight="1">
      <c r="A4" s="58" t="s">
        <v>274</v>
      </c>
      <c r="B4" s="75">
        <v>45</v>
      </c>
      <c r="C4" s="11"/>
      <c r="D4" s="11"/>
      <c r="E4" s="11"/>
      <c r="F4" t="s">
        <v>384</v>
      </c>
    </row>
    <row r="5" spans="1:6" ht="25.9" customHeight="1">
      <c r="A5" s="58" t="s">
        <v>275</v>
      </c>
      <c r="B5" s="75">
        <v>35</v>
      </c>
      <c r="C5" s="11"/>
      <c r="D5" s="11"/>
      <c r="E5" s="11"/>
      <c r="F5" t="s">
        <v>385</v>
      </c>
    </row>
    <row r="6" spans="1:6" ht="25.9" customHeight="1">
      <c r="A6" s="58" t="s">
        <v>276</v>
      </c>
      <c r="B6" s="75">
        <v>20</v>
      </c>
      <c r="C6" s="11"/>
      <c r="D6" s="11"/>
      <c r="E6" s="11"/>
    </row>
    <row r="7" spans="1:6" ht="25.9" customHeight="1">
      <c r="A7" s="58" t="s">
        <v>277</v>
      </c>
      <c r="B7" s="75">
        <v>10</v>
      </c>
      <c r="C7" s="11"/>
      <c r="D7" s="11"/>
      <c r="E7" s="11"/>
    </row>
    <row r="8" spans="1:6" ht="25.9" customHeight="1">
      <c r="A8" s="58" t="s">
        <v>278</v>
      </c>
      <c r="B8" s="75">
        <v>5</v>
      </c>
      <c r="C8" s="11"/>
      <c r="D8" s="11"/>
      <c r="E8" s="11"/>
    </row>
    <row r="9" spans="1:6" ht="25.9" customHeight="1">
      <c r="A9" s="59" t="s">
        <v>386</v>
      </c>
      <c r="B9" s="75">
        <v>75</v>
      </c>
      <c r="C9" s="11"/>
      <c r="D9" s="11"/>
      <c r="E9" s="11"/>
    </row>
    <row r="10" spans="1:6" ht="25.9" customHeight="1">
      <c r="A10" s="68" t="s">
        <v>387</v>
      </c>
      <c r="B10" s="75">
        <v>45</v>
      </c>
      <c r="C10" s="11"/>
      <c r="D10" s="11"/>
      <c r="E10" s="11"/>
    </row>
    <row r="11" spans="1:6" ht="25.9" customHeight="1">
      <c r="A11" s="68" t="s">
        <v>388</v>
      </c>
      <c r="B11" s="75">
        <v>35</v>
      </c>
      <c r="C11" s="11"/>
      <c r="D11" s="11"/>
      <c r="E11" s="11"/>
    </row>
    <row r="12" spans="1:6" ht="25.9" customHeight="1">
      <c r="A12" s="68" t="s">
        <v>389</v>
      </c>
      <c r="B12" s="75">
        <v>20</v>
      </c>
      <c r="C12" s="11"/>
      <c r="D12" s="11"/>
      <c r="E12" s="11"/>
    </row>
    <row r="13" spans="1:6" ht="25.9" customHeight="1">
      <c r="A13" s="68" t="s">
        <v>390</v>
      </c>
      <c r="B13" s="75">
        <v>10</v>
      </c>
      <c r="C13" s="11"/>
      <c r="D13" s="11"/>
      <c r="E13" s="11"/>
    </row>
    <row r="14" spans="1:6" ht="25.9" customHeight="1">
      <c r="A14" s="68" t="s">
        <v>391</v>
      </c>
      <c r="B14" s="75">
        <v>5</v>
      </c>
      <c r="C14" s="11"/>
      <c r="D14" s="11"/>
      <c r="E14" s="11"/>
    </row>
    <row r="15" spans="1:6" ht="25.9" customHeight="1">
      <c r="A15" s="5"/>
      <c r="C15" s="11"/>
      <c r="D15" s="11"/>
      <c r="E15" s="11"/>
    </row>
    <row r="16" spans="1:6" ht="25.9" customHeight="1">
      <c r="A16" s="9" t="s">
        <v>392</v>
      </c>
      <c r="B16" s="3"/>
      <c r="C16" s="12"/>
      <c r="D16" s="12"/>
      <c r="E16" s="8" t="s">
        <v>393</v>
      </c>
    </row>
    <row r="17" spans="1:5" ht="25.9" customHeight="1">
      <c r="A17" s="5" t="s">
        <v>394</v>
      </c>
      <c r="B17" s="4"/>
      <c r="C17" s="11"/>
      <c r="D17" s="11"/>
      <c r="E17" s="11" t="s">
        <v>395</v>
      </c>
    </row>
    <row r="18" spans="1:5" ht="25.9" customHeight="1">
      <c r="A18" s="5" t="s">
        <v>396</v>
      </c>
      <c r="B18" s="4"/>
      <c r="C18" s="11"/>
      <c r="D18" s="11"/>
      <c r="E18" s="11" t="s">
        <v>397</v>
      </c>
    </row>
    <row r="19" spans="1:5" ht="25.9" customHeight="1">
      <c r="A19" s="5" t="s">
        <v>398</v>
      </c>
      <c r="B19" s="4"/>
      <c r="C19" s="11"/>
      <c r="D19" s="11"/>
      <c r="E19" s="11" t="s">
        <v>399</v>
      </c>
    </row>
    <row r="20" spans="1:5" ht="25.9" customHeight="1">
      <c r="A20" s="5" t="s">
        <v>400</v>
      </c>
      <c r="B20" s="4"/>
      <c r="C20" s="11"/>
      <c r="D20" s="11"/>
      <c r="E20" s="11" t="s">
        <v>401</v>
      </c>
    </row>
    <row r="21" spans="1:5" ht="25.9" customHeight="1">
      <c r="A21" s="5" t="s">
        <v>402</v>
      </c>
      <c r="B21" s="4"/>
      <c r="C21" s="11"/>
      <c r="D21" s="11"/>
      <c r="E21" s="11" t="s">
        <v>403</v>
      </c>
    </row>
    <row r="22" spans="1:5" ht="25.9" customHeight="1">
      <c r="A22" s="5" t="s">
        <v>404</v>
      </c>
      <c r="B22" s="4"/>
      <c r="C22" s="11"/>
      <c r="D22" s="11"/>
      <c r="E22" s="11" t="s">
        <v>405</v>
      </c>
    </row>
    <row r="23" spans="1:5" ht="25.9" customHeight="1">
      <c r="A23" s="5"/>
      <c r="C23" s="11"/>
      <c r="D23" s="11"/>
      <c r="E23" s="11"/>
    </row>
    <row r="24" spans="1:5" ht="25.9" customHeight="1">
      <c r="A24" s="9" t="s">
        <v>406</v>
      </c>
      <c r="B24" s="2"/>
      <c r="C24" s="8"/>
      <c r="D24" s="8"/>
      <c r="E24" s="8" t="s">
        <v>407</v>
      </c>
    </row>
    <row r="25" spans="1:5" ht="25.9" customHeight="1">
      <c r="A25" s="5" t="s">
        <v>408</v>
      </c>
      <c r="B25" s="4"/>
      <c r="C25" s="11"/>
      <c r="D25" s="11"/>
      <c r="E25" s="11" t="s">
        <v>409</v>
      </c>
    </row>
    <row r="26" spans="1:5" ht="25.9" customHeight="1">
      <c r="A26" s="5" t="s">
        <v>410</v>
      </c>
      <c r="B26" s="4"/>
      <c r="C26" s="11"/>
      <c r="D26" s="11"/>
      <c r="E26" s="11" t="s">
        <v>411</v>
      </c>
    </row>
    <row r="27" spans="1:5" ht="25.9" customHeight="1">
      <c r="A27" s="5" t="s">
        <v>412</v>
      </c>
      <c r="B27" s="4"/>
      <c r="C27" s="11"/>
      <c r="D27" s="11"/>
      <c r="E27" s="11" t="s">
        <v>413</v>
      </c>
    </row>
    <row r="28" spans="1:5" ht="25.9" customHeight="1">
      <c r="A28" s="5" t="s">
        <v>404</v>
      </c>
      <c r="B28" s="4"/>
      <c r="C28" s="11"/>
      <c r="D28" s="11"/>
      <c r="E28" s="11" t="s">
        <v>405</v>
      </c>
    </row>
    <row r="29" spans="1:5" ht="25.9" customHeight="1">
      <c r="A29" s="5"/>
      <c r="C29" s="11"/>
      <c r="D29" s="11"/>
      <c r="E29" s="11"/>
    </row>
    <row r="30" spans="1:5" ht="25.9" customHeight="1">
      <c r="A30" s="9" t="s">
        <v>414</v>
      </c>
      <c r="B30" s="3"/>
      <c r="C30" s="12"/>
      <c r="D30" s="12"/>
      <c r="E30" s="8" t="s">
        <v>415</v>
      </c>
    </row>
    <row r="31" spans="1:5" ht="25.9" customHeight="1">
      <c r="A31" s="5" t="s">
        <v>416</v>
      </c>
      <c r="C31" s="11"/>
      <c r="D31" s="11"/>
      <c r="E31" s="11" t="s">
        <v>417</v>
      </c>
    </row>
    <row r="32" spans="1:5" ht="25.9" customHeight="1">
      <c r="A32" s="5" t="s">
        <v>418</v>
      </c>
      <c r="C32" s="11"/>
      <c r="D32" s="11"/>
      <c r="E32" s="11" t="s">
        <v>419</v>
      </c>
    </row>
    <row r="33" spans="1:5" ht="25.9" customHeight="1">
      <c r="A33" s="5" t="s">
        <v>420</v>
      </c>
      <c r="C33" s="11"/>
      <c r="D33" s="11"/>
      <c r="E33" s="11" t="s">
        <v>421</v>
      </c>
    </row>
    <row r="34" spans="1:5" ht="25.9" customHeight="1">
      <c r="A34" s="5" t="s">
        <v>422</v>
      </c>
      <c r="C34" s="11"/>
      <c r="D34" s="11"/>
      <c r="E34" s="11" t="s">
        <v>423</v>
      </c>
    </row>
    <row r="35" spans="1:5" ht="25.9" customHeight="1">
      <c r="A35" s="5" t="s">
        <v>424</v>
      </c>
      <c r="C35" s="11"/>
      <c r="D35" s="11"/>
      <c r="E35" s="11" t="s">
        <v>425</v>
      </c>
    </row>
    <row r="36" spans="1:5" ht="25.9" customHeight="1">
      <c r="A36" s="5" t="s">
        <v>426</v>
      </c>
      <c r="C36" s="11"/>
      <c r="D36" s="11"/>
      <c r="E36" s="11" t="s">
        <v>427</v>
      </c>
    </row>
    <row r="37" spans="1:5" ht="25.9" customHeight="1">
      <c r="A37" s="5" t="s">
        <v>428</v>
      </c>
      <c r="C37" s="11"/>
      <c r="D37" s="11"/>
      <c r="E37" s="11" t="s">
        <v>429</v>
      </c>
    </row>
    <row r="38" spans="1:5" ht="21.75">
      <c r="A38" s="9" t="s">
        <v>430</v>
      </c>
      <c r="B38" s="3"/>
      <c r="C38" s="12"/>
      <c r="D38" s="12"/>
      <c r="E38" s="8" t="s">
        <v>431</v>
      </c>
    </row>
    <row r="39" spans="1:5">
      <c r="A39" s="1">
        <v>0</v>
      </c>
    </row>
    <row r="40" spans="1:5">
      <c r="A40" s="44" t="s">
        <v>432</v>
      </c>
    </row>
    <row r="41" spans="1:5">
      <c r="A41" s="44" t="s">
        <v>433</v>
      </c>
    </row>
  </sheetData>
  <sheetProtection selectLockedCells="1" selectUnlockedCells="1"/>
  <sortState xmlns:xlrd2="http://schemas.microsoft.com/office/spreadsheetml/2017/richdata2" ref="A32:E38">
    <sortCondition ref="A32:A38"/>
  </sortState>
  <dataValidations count="1">
    <dataValidation type="list" allowBlank="1" showInputMessage="1" showErrorMessage="1" sqref="A3:A14" xr:uid="{EB9810B4-181C-4397-A0B6-E1F8DEBCBA29}">
      <formula1>$A$3:$A$14</formula1>
    </dataValidation>
  </dataValidations>
  <pageMargins left="0.7" right="0.7" top="0.75" bottom="0.75" header="0.3" footer="0.3"/>
  <pageSetup paperSize="9" orientation="portrait" r:id="rId1"/>
  <headerFooter>
    <oddFooter>&amp;ROCCDProjectApp!F5&amp;L     E-COO7-23/24</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21"/>
  <dimension ref="A1:F45"/>
  <sheetViews>
    <sheetView showGridLines="0" zoomScale="70" zoomScaleNormal="70" workbookViewId="0">
      <selection sqref="A1:E2"/>
    </sheetView>
  </sheetViews>
  <sheetFormatPr defaultRowHeight="20.100000000000001" customHeight="1"/>
  <cols>
    <col min="1" max="1" width="32.625" style="65" customWidth="1"/>
    <col min="2" max="2" width="65.375" style="65" customWidth="1"/>
    <col min="3" max="3" width="41.5" style="65" customWidth="1"/>
    <col min="4" max="4" width="23" style="65" customWidth="1"/>
    <col min="5" max="5" width="43.875" style="65" customWidth="1"/>
    <col min="6" max="6" width="9" style="63" hidden="1" customWidth="1"/>
    <col min="7" max="11" width="0" hidden="1" customWidth="1"/>
  </cols>
  <sheetData>
    <row r="1" spans="1:5" ht="20.100000000000001" customHeight="1">
      <c r="A1" s="489"/>
      <c r="B1" s="489"/>
      <c r="C1" s="489"/>
      <c r="D1" s="489"/>
      <c r="E1" s="489"/>
    </row>
    <row r="2" spans="1:5" ht="9" customHeight="1">
      <c r="A2" s="489"/>
      <c r="B2" s="489"/>
      <c r="C2" s="489"/>
      <c r="D2" s="489"/>
      <c r="E2" s="489"/>
    </row>
    <row r="3" spans="1:5" ht="20.100000000000001" customHeight="1">
      <c r="A3" s="483" t="s">
        <v>434</v>
      </c>
      <c r="B3" s="484"/>
      <c r="C3" s="485"/>
      <c r="D3" s="210"/>
      <c r="E3" s="210"/>
    </row>
    <row r="4" spans="1:5" ht="23.25" customHeight="1">
      <c r="A4" s="483" t="s">
        <v>435</v>
      </c>
      <c r="B4" s="484"/>
      <c r="C4" s="485"/>
      <c r="D4" s="171"/>
      <c r="E4" s="171"/>
    </row>
    <row r="5" spans="1:5" ht="20.100000000000001" customHeight="1">
      <c r="A5" s="189" t="s">
        <v>436</v>
      </c>
      <c r="B5" s="191">
        <f>OCTProjectApp!F5</f>
        <v>0</v>
      </c>
      <c r="C5" s="188" t="s">
        <v>437</v>
      </c>
      <c r="D5" s="171"/>
      <c r="E5" s="172"/>
    </row>
    <row r="6" spans="1:5" ht="20.100000000000001" customHeight="1">
      <c r="A6" s="190" t="s">
        <v>0</v>
      </c>
      <c r="B6" s="191">
        <f>OCTProjectApp!C6</f>
        <v>0</v>
      </c>
      <c r="C6" s="188" t="s">
        <v>213</v>
      </c>
      <c r="D6" s="171"/>
      <c r="E6" s="172"/>
    </row>
    <row r="7" spans="1:5" ht="20.100000000000001" customHeight="1">
      <c r="A7" s="198"/>
      <c r="B7" s="199"/>
      <c r="C7" s="200"/>
      <c r="D7" s="171"/>
      <c r="E7" s="172"/>
    </row>
    <row r="8" spans="1:5" ht="20.100000000000001" customHeight="1">
      <c r="A8" s="178"/>
      <c r="B8" s="178"/>
      <c r="C8"/>
      <c r="D8" s="171"/>
      <c r="E8" s="171"/>
    </row>
    <row r="9" spans="1:5" ht="23.25">
      <c r="A9" s="490" t="s">
        <v>438</v>
      </c>
      <c r="B9" s="490"/>
      <c r="C9" s="490"/>
      <c r="D9" s="172"/>
      <c r="E9" s="171"/>
    </row>
    <row r="10" spans="1:5" ht="49.5" customHeight="1">
      <c r="A10" s="491" t="s">
        <v>439</v>
      </c>
      <c r="B10" s="491"/>
      <c r="C10" s="491"/>
      <c r="D10" s="173"/>
      <c r="E10" s="173"/>
    </row>
    <row r="11" spans="1:5" ht="20.100000000000001" customHeight="1">
      <c r="A11" s="486" t="s">
        <v>440</v>
      </c>
      <c r="B11" s="486"/>
      <c r="C11" s="486"/>
      <c r="D11" s="174"/>
      <c r="E11" s="174"/>
    </row>
    <row r="12" spans="1:5" ht="20.100000000000001" customHeight="1">
      <c r="A12" s="482" t="s">
        <v>441</v>
      </c>
      <c r="B12" s="482"/>
      <c r="C12" s="482"/>
      <c r="D12" s="174"/>
      <c r="E12" s="174"/>
    </row>
    <row r="13" spans="1:5" ht="23.25">
      <c r="A13" s="180"/>
      <c r="B13" s="180"/>
      <c r="C13"/>
      <c r="D13" s="174"/>
      <c r="E13" s="174"/>
    </row>
    <row r="14" spans="1:5" ht="20.100000000000001" customHeight="1">
      <c r="A14" s="486" t="s">
        <v>442</v>
      </c>
      <c r="B14" s="486"/>
      <c r="C14" s="486"/>
      <c r="D14" s="171"/>
      <c r="E14" s="171"/>
    </row>
    <row r="15" spans="1:5" ht="20.100000000000001" customHeight="1">
      <c r="A15" s="482" t="s">
        <v>443</v>
      </c>
      <c r="B15" s="482"/>
      <c r="C15" s="482"/>
      <c r="D15" s="175"/>
      <c r="E15" s="175"/>
    </row>
    <row r="16" spans="1:5" ht="23.25">
      <c r="A16" s="181"/>
      <c r="B16" s="181"/>
      <c r="C16"/>
      <c r="D16" s="173"/>
      <c r="E16" s="173"/>
    </row>
    <row r="17" spans="1:5" ht="23.25">
      <c r="A17" s="486" t="s">
        <v>444</v>
      </c>
      <c r="B17" s="486"/>
      <c r="C17" s="486"/>
      <c r="D17" s="175"/>
      <c r="E17" s="175"/>
    </row>
    <row r="18" spans="1:5" ht="23.25">
      <c r="A18" s="482" t="s">
        <v>445</v>
      </c>
      <c r="B18" s="482"/>
      <c r="C18" s="482"/>
      <c r="D18" s="173"/>
      <c r="E18" s="173"/>
    </row>
    <row r="19" spans="1:5" ht="20.100000000000001" customHeight="1">
      <c r="A19" s="182"/>
      <c r="B19" s="182"/>
      <c r="C19"/>
      <c r="D19" s="171"/>
      <c r="E19" s="171"/>
    </row>
    <row r="20" spans="1:5" ht="23.25">
      <c r="A20" s="486" t="s">
        <v>446</v>
      </c>
      <c r="B20" s="486"/>
      <c r="C20" s="486"/>
      <c r="D20" s="175"/>
      <c r="E20" s="175"/>
    </row>
    <row r="21" spans="1:5" ht="23.25">
      <c r="A21" s="482" t="s">
        <v>447</v>
      </c>
      <c r="B21" s="482"/>
      <c r="C21" s="482"/>
      <c r="D21" s="173"/>
      <c r="E21" s="173"/>
    </row>
    <row r="22" spans="1:5" ht="18" customHeight="1">
      <c r="A22" s="183"/>
      <c r="B22" s="183"/>
      <c r="C22"/>
      <c r="D22" s="171"/>
      <c r="E22" s="171"/>
    </row>
    <row r="23" spans="1:5" ht="23.25">
      <c r="A23" s="486" t="s">
        <v>448</v>
      </c>
      <c r="B23" s="486"/>
      <c r="C23" s="486"/>
      <c r="D23" s="175"/>
      <c r="E23" s="175"/>
    </row>
    <row r="24" spans="1:5" ht="23.25">
      <c r="A24" s="482" t="s">
        <v>449</v>
      </c>
      <c r="B24" s="482"/>
      <c r="C24" s="482"/>
      <c r="D24" s="173"/>
      <c r="E24" s="173"/>
    </row>
    <row r="25" spans="1:5" ht="20.100000000000001" customHeight="1">
      <c r="A25" s="486" t="s">
        <v>450</v>
      </c>
      <c r="B25" s="486"/>
      <c r="C25" s="486"/>
      <c r="D25" s="171"/>
      <c r="E25" s="171"/>
    </row>
    <row r="26" spans="1:5" ht="23.25">
      <c r="A26" s="482" t="s">
        <v>451</v>
      </c>
      <c r="B26" s="482"/>
      <c r="C26" s="482"/>
      <c r="D26" s="175"/>
      <c r="E26" s="175"/>
    </row>
    <row r="27" spans="1:5" ht="23.25">
      <c r="A27" s="184"/>
      <c r="B27" s="184"/>
      <c r="C27"/>
      <c r="D27" s="173"/>
      <c r="E27" s="173"/>
    </row>
    <row r="28" spans="1:5" ht="19.5" customHeight="1">
      <c r="A28" s="486" t="s">
        <v>452</v>
      </c>
      <c r="B28" s="486"/>
      <c r="C28" s="486"/>
      <c r="D28" s="171"/>
      <c r="E28" s="171"/>
    </row>
    <row r="29" spans="1:5" ht="27.75" customHeight="1">
      <c r="A29" s="482" t="s">
        <v>453</v>
      </c>
      <c r="B29" s="482"/>
      <c r="C29" s="482"/>
      <c r="D29" s="175"/>
      <c r="E29" s="175"/>
    </row>
    <row r="30" spans="1:5" ht="23.25">
      <c r="A30" s="183"/>
      <c r="B30" s="183"/>
      <c r="C30"/>
      <c r="D30" s="174"/>
      <c r="E30" s="174"/>
    </row>
    <row r="31" spans="1:5" ht="0.75" customHeight="1" thickBot="1">
      <c r="A31" s="179"/>
      <c r="B31" s="179"/>
      <c r="C31"/>
      <c r="D31" s="176"/>
      <c r="E31" s="176"/>
    </row>
    <row r="32" spans="1:5" ht="31.5" customHeight="1" thickBot="1">
      <c r="A32" s="193" t="s">
        <v>454</v>
      </c>
      <c r="B32" s="195"/>
      <c r="C32" s="194" t="s">
        <v>455</v>
      </c>
      <c r="D32" s="175"/>
      <c r="E32" s="175"/>
    </row>
    <row r="33" spans="1:6" ht="24" thickBot="1">
      <c r="A33" s="185" t="s">
        <v>216</v>
      </c>
      <c r="B33" s="196">
        <f>OCTProjectApp!C8</f>
        <v>0</v>
      </c>
      <c r="C33" s="186" t="s">
        <v>217</v>
      </c>
      <c r="D33" s="173"/>
      <c r="E33" s="173"/>
    </row>
    <row r="34" spans="1:6" ht="20.100000000000001" customHeight="1" thickBot="1">
      <c r="A34" s="185" t="s">
        <v>456</v>
      </c>
      <c r="B34" s="196"/>
      <c r="C34" s="186" t="s">
        <v>457</v>
      </c>
      <c r="D34" s="171"/>
      <c r="E34" s="171"/>
    </row>
    <row r="35" spans="1:6" ht="24" thickBot="1">
      <c r="A35" s="185" t="s">
        <v>350</v>
      </c>
      <c r="B35" s="197">
        <f ca="1">TODAY()</f>
        <v>46245</v>
      </c>
      <c r="C35" s="186" t="s">
        <v>458</v>
      </c>
      <c r="D35" s="175"/>
      <c r="E35" s="175"/>
    </row>
    <row r="36" spans="1:6" ht="23.25">
      <c r="A36" s="192"/>
      <c r="B36" s="192"/>
      <c r="C36" s="6"/>
      <c r="D36" s="173"/>
      <c r="E36" s="173"/>
    </row>
    <row r="37" spans="1:6" ht="20.100000000000001" customHeight="1" thickBot="1">
      <c r="A37" s="192"/>
      <c r="B37" s="192"/>
      <c r="C37" s="6"/>
      <c r="D37" s="171"/>
      <c r="E37" s="171"/>
    </row>
    <row r="38" spans="1:6" ht="24" thickBot="1">
      <c r="A38" s="193" t="s">
        <v>459</v>
      </c>
      <c r="B38" s="195"/>
      <c r="C38" s="194" t="s">
        <v>460</v>
      </c>
      <c r="D38" s="175"/>
      <c r="E38" s="175"/>
    </row>
    <row r="39" spans="1:6" ht="24" thickBot="1">
      <c r="A39" s="185" t="s">
        <v>216</v>
      </c>
      <c r="B39" s="196"/>
      <c r="C39" s="186" t="s">
        <v>217</v>
      </c>
      <c r="D39" s="173"/>
      <c r="E39" s="173"/>
    </row>
    <row r="40" spans="1:6" ht="20.100000000000001" customHeight="1" thickBot="1">
      <c r="A40" s="185" t="s">
        <v>456</v>
      </c>
      <c r="B40" s="196"/>
      <c r="C40" s="186" t="s">
        <v>457</v>
      </c>
      <c r="D40" s="171"/>
      <c r="E40" s="171"/>
    </row>
    <row r="41" spans="1:6" ht="24" thickBot="1">
      <c r="A41" s="185" t="s">
        <v>350</v>
      </c>
      <c r="B41" s="197">
        <f ca="1">TODAY()</f>
        <v>46245</v>
      </c>
      <c r="C41" s="186" t="s">
        <v>458</v>
      </c>
      <c r="D41" s="175"/>
      <c r="E41" s="175"/>
    </row>
    <row r="42" spans="1:6" ht="44.25" customHeight="1" thickBot="1">
      <c r="A42" s="487" t="s">
        <v>461</v>
      </c>
      <c r="B42" s="487"/>
      <c r="C42" s="488"/>
      <c r="D42" s="173"/>
      <c r="E42" s="173"/>
    </row>
    <row r="43" spans="1:6" ht="1.5" customHeight="1">
      <c r="A43" s="179"/>
      <c r="B43" s="179"/>
      <c r="C43" s="6"/>
      <c r="D43" s="171"/>
      <c r="E43" s="171"/>
    </row>
    <row r="44" spans="1:6" ht="48.75" customHeight="1">
      <c r="A44" s="187"/>
      <c r="B44" s="187"/>
      <c r="C44"/>
      <c r="D44" s="177"/>
      <c r="E44" s="177"/>
    </row>
    <row r="45" spans="1:6" s="41" customFormat="1" ht="36.75" customHeight="1">
      <c r="A45" s="174"/>
      <c r="B45" s="174"/>
      <c r="C45" s="174"/>
      <c r="D45" s="174"/>
      <c r="E45" s="174"/>
      <c r="F45" s="64"/>
    </row>
  </sheetData>
  <sheetProtection algorithmName="SHA-512" hashValue="vvzrq1S1viSVrN9MahUMUGi20wjuQqQixtV7b1QRJ7YvR/Uq8FWI4EUUHPH2u4smIXU750DaDiTN9K9h+QXZvA==" saltValue="GpolfVtGsSSAX6FWMimFhQ==" spinCount="100000" sheet="1" formatCells="0" formatColumns="0" formatRows="0"/>
  <mergeCells count="20">
    <mergeCell ref="A42:C42"/>
    <mergeCell ref="A26:C26"/>
    <mergeCell ref="A1:E2"/>
    <mergeCell ref="A21:C21"/>
    <mergeCell ref="A23:C23"/>
    <mergeCell ref="A24:C24"/>
    <mergeCell ref="A25:C25"/>
    <mergeCell ref="A15:C15"/>
    <mergeCell ref="A17:C17"/>
    <mergeCell ref="A18:C18"/>
    <mergeCell ref="A4:C4"/>
    <mergeCell ref="A20:C20"/>
    <mergeCell ref="A9:C9"/>
    <mergeCell ref="A10:C10"/>
    <mergeCell ref="A11:C11"/>
    <mergeCell ref="A12:C12"/>
    <mergeCell ref="A3:C3"/>
    <mergeCell ref="A14:C14"/>
    <mergeCell ref="A28:C28"/>
    <mergeCell ref="A29:C29"/>
  </mergeCells>
  <printOptions horizontalCentered="1"/>
  <pageMargins left="0" right="0" top="1.5748031496062993" bottom="0.74803149606299213" header="0.31496062992125984" footer="0.31496062992125984"/>
  <pageSetup paperSize="9" scale="60" fitToHeight="0" orientation="portrait" r:id="rId1"/>
  <headerFooter>
    <oddHeader>&amp;C&amp;"Sakkal Majalla,غامق مائل"&amp;23&amp;U&amp;G</oddHeader>
    <oddFooter>&amp;C&amp;G&amp;R&amp;P of &amp;N
OCT_Application_13_T.M_130-11-2025</oddFooter>
  </headerFooter>
  <drawing r:id="rId2"/>
  <legacyDrawingHF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E0BA59-D5C6-4DDE-8543-D719721122E4}">
  <sheetPr codeName="Sheet23"/>
  <dimension ref="A3:K36"/>
  <sheetViews>
    <sheetView showGridLines="0" topLeftCell="B1" zoomScale="85" zoomScaleNormal="85" workbookViewId="0"/>
  </sheetViews>
  <sheetFormatPr defaultRowHeight="14.25"/>
  <cols>
    <col min="1" max="1" width="9" hidden="1" customWidth="1"/>
    <col min="3" max="3" width="6.25" customWidth="1"/>
    <col min="5" max="5" width="6" customWidth="1"/>
    <col min="6" max="6" width="4.25" customWidth="1"/>
    <col min="7" max="7" width="2" customWidth="1"/>
    <col min="8" max="8" width="23.625" customWidth="1"/>
    <col min="19" max="24" width="0" hidden="1" customWidth="1"/>
  </cols>
  <sheetData>
    <row r="3" spans="2:11">
      <c r="B3" s="477" t="s">
        <v>462</v>
      </c>
      <c r="C3" s="477"/>
      <c r="D3" s="477"/>
      <c r="E3" s="477"/>
      <c r="F3" s="477"/>
      <c r="G3" s="477"/>
      <c r="H3" s="477"/>
      <c r="I3" s="477"/>
      <c r="J3" s="477"/>
      <c r="K3" s="477"/>
    </row>
    <row r="5" spans="2:11" ht="15">
      <c r="C5" s="528"/>
      <c r="D5" s="528"/>
      <c r="E5" s="528"/>
      <c r="F5" s="528"/>
      <c r="G5" s="528"/>
      <c r="H5" s="528"/>
      <c r="I5" s="528"/>
      <c r="J5" s="528"/>
      <c r="K5" s="528"/>
    </row>
    <row r="6" spans="2:11" ht="21.75">
      <c r="B6" s="529" t="s">
        <v>463</v>
      </c>
      <c r="C6" s="529"/>
      <c r="D6" s="529"/>
      <c r="E6" s="529"/>
      <c r="F6" s="529"/>
      <c r="G6" s="529"/>
      <c r="H6" s="529"/>
      <c r="I6" s="530">
        <f>OCTProjectApp!F5</f>
        <v>0</v>
      </c>
      <c r="J6" s="530"/>
      <c r="K6" s="530"/>
    </row>
    <row r="7" spans="2:11" ht="21.75">
      <c r="B7" s="531" t="s">
        <v>464</v>
      </c>
      <c r="C7" s="531"/>
      <c r="D7" s="531"/>
      <c r="E7" s="531"/>
      <c r="F7" s="531"/>
      <c r="G7" s="531"/>
      <c r="H7" s="531"/>
      <c r="I7" s="531"/>
      <c r="J7" s="531"/>
      <c r="K7" s="531"/>
    </row>
    <row r="8" spans="2:11" ht="21.75">
      <c r="B8" s="206"/>
      <c r="C8" s="206"/>
      <c r="D8" s="206"/>
      <c r="E8" s="206"/>
      <c r="F8" s="206"/>
      <c r="G8" s="206"/>
      <c r="H8" s="206"/>
      <c r="I8" s="206"/>
      <c r="J8" s="206"/>
      <c r="K8" s="206"/>
    </row>
    <row r="9" spans="2:11">
      <c r="B9" s="519">
        <f>OCTProjectApp!C6</f>
        <v>0</v>
      </c>
      <c r="C9" s="520"/>
      <c r="D9" s="520"/>
      <c r="E9" s="520"/>
      <c r="F9" s="520"/>
      <c r="G9" s="520"/>
      <c r="H9" s="520"/>
      <c r="I9" s="520"/>
      <c r="J9" s="520"/>
      <c r="K9" s="521"/>
    </row>
    <row r="10" spans="2:11">
      <c r="B10" s="522"/>
      <c r="C10" s="523"/>
      <c r="D10" s="523"/>
      <c r="E10" s="523"/>
      <c r="F10" s="523"/>
      <c r="G10" s="523"/>
      <c r="H10" s="523"/>
      <c r="I10" s="523"/>
      <c r="J10" s="523"/>
      <c r="K10" s="524"/>
    </row>
    <row r="11" spans="2:11">
      <c r="B11" s="522"/>
      <c r="C11" s="523"/>
      <c r="D11" s="523"/>
      <c r="E11" s="523"/>
      <c r="F11" s="523"/>
      <c r="G11" s="523"/>
      <c r="H11" s="523"/>
      <c r="I11" s="523"/>
      <c r="J11" s="523"/>
      <c r="K11" s="524"/>
    </row>
    <row r="12" spans="2:11">
      <c r="B12" s="525"/>
      <c r="C12" s="526"/>
      <c r="D12" s="526"/>
      <c r="E12" s="526"/>
      <c r="F12" s="526"/>
      <c r="G12" s="526"/>
      <c r="H12" s="526"/>
      <c r="I12" s="526"/>
      <c r="J12" s="526"/>
      <c r="K12" s="527"/>
    </row>
    <row r="13" spans="2:11" ht="9" customHeight="1">
      <c r="B13" s="503"/>
      <c r="C13" s="503"/>
      <c r="D13" s="503"/>
      <c r="E13" s="503"/>
      <c r="F13" s="503"/>
      <c r="G13" s="503"/>
      <c r="H13" s="503"/>
      <c r="I13" s="503"/>
      <c r="J13" s="503"/>
      <c r="K13" s="503"/>
    </row>
    <row r="14" spans="2:11" ht="23.25" customHeight="1">
      <c r="B14" s="517" t="s">
        <v>465</v>
      </c>
      <c r="C14" s="517"/>
      <c r="D14" s="517"/>
      <c r="E14" s="517"/>
      <c r="F14" s="517"/>
      <c r="G14" s="517"/>
      <c r="H14" s="517"/>
      <c r="I14" s="517"/>
      <c r="J14" s="517"/>
      <c r="K14" s="517"/>
    </row>
    <row r="15" spans="2:11" ht="21.75">
      <c r="B15" s="11"/>
      <c r="C15" s="11"/>
      <c r="D15" s="11"/>
      <c r="E15" s="11"/>
      <c r="F15" s="11"/>
      <c r="G15" s="11"/>
      <c r="H15" s="11"/>
      <c r="I15" s="11"/>
      <c r="J15" s="11"/>
      <c r="K15" s="11"/>
    </row>
    <row r="16" spans="2:11" ht="21.75">
      <c r="B16" s="518" t="s">
        <v>466</v>
      </c>
      <c r="C16" s="518"/>
      <c r="D16" s="518"/>
      <c r="E16" s="11"/>
      <c r="F16" s="11"/>
      <c r="G16" s="11"/>
      <c r="H16" s="11"/>
      <c r="I16" s="11"/>
      <c r="J16" s="11"/>
      <c r="K16" s="11"/>
    </row>
    <row r="17" spans="2:11" ht="21.75">
      <c r="B17" s="518" t="s">
        <v>467</v>
      </c>
      <c r="C17" s="518"/>
      <c r="D17" s="518"/>
      <c r="E17" s="11"/>
      <c r="F17" s="11"/>
      <c r="G17" s="11"/>
      <c r="H17" s="11"/>
      <c r="I17" s="11"/>
      <c r="J17" s="11"/>
      <c r="K17" s="11"/>
    </row>
    <row r="18" spans="2:11" ht="21.75">
      <c r="B18" s="518" t="s">
        <v>468</v>
      </c>
      <c r="C18" s="518"/>
      <c r="D18" s="518"/>
      <c r="E18" s="503"/>
      <c r="F18" s="503"/>
      <c r="G18" s="503"/>
      <c r="H18" s="503"/>
      <c r="I18" s="503"/>
      <c r="J18" s="503"/>
      <c r="K18" s="11"/>
    </row>
    <row r="19" spans="2:11" ht="21.75">
      <c r="B19" s="11"/>
      <c r="C19" s="11"/>
      <c r="D19" s="11"/>
      <c r="E19" s="503"/>
      <c r="F19" s="503"/>
      <c r="G19" s="503"/>
      <c r="H19" s="503"/>
      <c r="I19" s="503"/>
      <c r="J19" s="503"/>
      <c r="K19" s="11"/>
    </row>
    <row r="20" spans="2:11">
      <c r="B20" s="504"/>
      <c r="C20" s="505"/>
      <c r="D20" s="505"/>
      <c r="E20" s="505"/>
      <c r="F20" s="505"/>
      <c r="G20" s="505"/>
      <c r="H20" s="505"/>
      <c r="I20" s="505"/>
      <c r="J20" s="505"/>
      <c r="K20" s="506"/>
    </row>
    <row r="21" spans="2:11">
      <c r="B21" s="507"/>
      <c r="C21" s="508"/>
      <c r="D21" s="508"/>
      <c r="E21" s="508"/>
      <c r="F21" s="508"/>
      <c r="G21" s="508"/>
      <c r="H21" s="508"/>
      <c r="I21" s="508"/>
      <c r="J21" s="508"/>
      <c r="K21" s="509"/>
    </row>
    <row r="22" spans="2:11">
      <c r="B22" s="507"/>
      <c r="C22" s="508"/>
      <c r="D22" s="508"/>
      <c r="E22" s="508"/>
      <c r="F22" s="508"/>
      <c r="G22" s="508"/>
      <c r="H22" s="508"/>
      <c r="I22" s="508"/>
      <c r="J22" s="508"/>
      <c r="K22" s="509"/>
    </row>
    <row r="23" spans="2:11">
      <c r="B23" s="507"/>
      <c r="C23" s="508"/>
      <c r="D23" s="508"/>
      <c r="E23" s="508"/>
      <c r="F23" s="508"/>
      <c r="G23" s="508"/>
      <c r="H23" s="508"/>
      <c r="I23" s="508"/>
      <c r="J23" s="508"/>
      <c r="K23" s="509"/>
    </row>
    <row r="24" spans="2:11">
      <c r="B24" s="507"/>
      <c r="C24" s="508"/>
      <c r="D24" s="508"/>
      <c r="E24" s="508"/>
      <c r="F24" s="508"/>
      <c r="G24" s="508"/>
      <c r="H24" s="508"/>
      <c r="I24" s="508"/>
      <c r="J24" s="508"/>
      <c r="K24" s="509"/>
    </row>
    <row r="25" spans="2:11">
      <c r="B25" s="507"/>
      <c r="C25" s="508"/>
      <c r="D25" s="508"/>
      <c r="E25" s="508"/>
      <c r="F25" s="508"/>
      <c r="G25" s="508"/>
      <c r="H25" s="508"/>
      <c r="I25" s="508"/>
      <c r="J25" s="508"/>
      <c r="K25" s="509"/>
    </row>
    <row r="26" spans="2:11">
      <c r="B26" s="507"/>
      <c r="C26" s="508"/>
      <c r="D26" s="508"/>
      <c r="E26" s="508"/>
      <c r="F26" s="508"/>
      <c r="G26" s="508"/>
      <c r="H26" s="508"/>
      <c r="I26" s="508"/>
      <c r="J26" s="508"/>
      <c r="K26" s="509"/>
    </row>
    <row r="27" spans="2:11">
      <c r="B27" s="510"/>
      <c r="C27" s="511"/>
      <c r="D27" s="511"/>
      <c r="E27" s="511"/>
      <c r="F27" s="511"/>
      <c r="G27" s="511"/>
      <c r="H27" s="511"/>
      <c r="I27" s="511"/>
      <c r="J27" s="511"/>
      <c r="K27" s="512"/>
    </row>
    <row r="28" spans="2:11" ht="22.5" thickBot="1">
      <c r="B28" s="207"/>
      <c r="C28" s="207"/>
      <c r="D28" s="207"/>
      <c r="E28" s="207"/>
      <c r="F28" s="207"/>
      <c r="G28" s="207"/>
      <c r="H28" s="207"/>
      <c r="I28" s="207"/>
      <c r="J28" s="207"/>
      <c r="K28" s="207"/>
    </row>
    <row r="29" spans="2:11" ht="23.25" thickTop="1" thickBot="1">
      <c r="B29" s="11"/>
      <c r="C29" s="11"/>
      <c r="D29" s="11"/>
      <c r="E29" s="11"/>
      <c r="F29" s="11"/>
      <c r="G29" s="11"/>
      <c r="H29" s="11"/>
      <c r="I29" s="11"/>
      <c r="J29" s="11"/>
      <c r="K29" s="11"/>
    </row>
    <row r="30" spans="2:11" ht="23.25" thickTop="1" thickBot="1">
      <c r="B30" s="513" t="s">
        <v>469</v>
      </c>
      <c r="C30" s="514"/>
      <c r="D30" s="493">
        <f>OCTProjectApp!C8</f>
        <v>0</v>
      </c>
      <c r="E30" s="493"/>
      <c r="F30" s="493"/>
      <c r="G30" s="513" t="s">
        <v>470</v>
      </c>
      <c r="H30" s="515"/>
      <c r="I30" s="516">
        <f>OCTProjectApp!C10</f>
        <v>0</v>
      </c>
      <c r="J30" s="516"/>
      <c r="K30" s="516"/>
    </row>
    <row r="31" spans="2:11" ht="23.25" thickTop="1" thickBot="1">
      <c r="B31" s="492" t="s">
        <v>295</v>
      </c>
      <c r="C31" s="492"/>
      <c r="D31" s="493"/>
      <c r="E31" s="493"/>
      <c r="F31" s="493"/>
      <c r="G31" s="494" t="s">
        <v>350</v>
      </c>
      <c r="H31" s="495"/>
      <c r="I31" s="496">
        <f ca="1">TODAY()</f>
        <v>46245</v>
      </c>
      <c r="J31" s="496"/>
      <c r="K31" s="496"/>
    </row>
    <row r="32" spans="2:11" ht="22.5" thickTop="1">
      <c r="B32" s="11"/>
      <c r="C32" s="11"/>
      <c r="D32" s="11"/>
      <c r="E32" s="11"/>
      <c r="F32" s="11"/>
      <c r="G32" s="208"/>
      <c r="H32" s="208"/>
      <c r="I32" s="11"/>
      <c r="J32" s="11"/>
      <c r="K32" s="11"/>
    </row>
    <row r="33" spans="2:11" ht="21.75">
      <c r="B33" s="11"/>
      <c r="C33" s="11"/>
      <c r="D33" s="11"/>
      <c r="E33" s="11"/>
      <c r="F33" s="11"/>
      <c r="G33" s="11"/>
      <c r="H33" s="11"/>
      <c r="I33" s="11"/>
      <c r="J33" s="11"/>
      <c r="K33" s="11"/>
    </row>
    <row r="34" spans="2:11" ht="14.25" customHeight="1">
      <c r="B34" s="497" t="s">
        <v>471</v>
      </c>
      <c r="C34" s="498"/>
      <c r="D34" s="498"/>
      <c r="E34" s="498"/>
      <c r="F34" s="498"/>
      <c r="G34" s="498"/>
      <c r="H34" s="498"/>
      <c r="I34" s="498"/>
      <c r="J34" s="498"/>
      <c r="K34" s="499"/>
    </row>
    <row r="35" spans="2:11">
      <c r="B35" s="500"/>
      <c r="C35" s="501"/>
      <c r="D35" s="501"/>
      <c r="E35" s="501"/>
      <c r="F35" s="501"/>
      <c r="G35" s="501"/>
      <c r="H35" s="501"/>
      <c r="I35" s="501"/>
      <c r="J35" s="501"/>
      <c r="K35" s="502"/>
    </row>
    <row r="36" spans="2:11" ht="21.75">
      <c r="B36" s="11"/>
      <c r="C36" s="11"/>
      <c r="D36" s="11"/>
      <c r="E36" s="11"/>
      <c r="F36" s="11"/>
      <c r="G36" s="11"/>
      <c r="H36" s="11"/>
      <c r="I36" s="11"/>
      <c r="J36" s="11"/>
      <c r="K36" s="209"/>
    </row>
  </sheetData>
  <sheetProtection algorithmName="SHA-512" hashValue="nLSx13lp24+/4Gz4uWi2KzNQvi94ZhCgAf+sRYKU6jxSfYzunQEs0wkmt1EHxbVqrLiGkJa7t+S6Qc5pT2QLmA==" saltValue="UD09lbwkp/Fk4VuarvnPEA==" spinCount="100000" sheet="1" formatCells="0" formatColumns="0" formatRows="0"/>
  <mergeCells count="23">
    <mergeCell ref="B9:K12"/>
    <mergeCell ref="B3:K3"/>
    <mergeCell ref="C5:K5"/>
    <mergeCell ref="B6:H6"/>
    <mergeCell ref="I6:K6"/>
    <mergeCell ref="B7:K7"/>
    <mergeCell ref="B13:K13"/>
    <mergeCell ref="B14:K14"/>
    <mergeCell ref="B16:D16"/>
    <mergeCell ref="B17:D17"/>
    <mergeCell ref="B18:D18"/>
    <mergeCell ref="E18:J18"/>
    <mergeCell ref="E19:J19"/>
    <mergeCell ref="B20:K27"/>
    <mergeCell ref="B30:C30"/>
    <mergeCell ref="D30:F30"/>
    <mergeCell ref="G30:H30"/>
    <mergeCell ref="I30:K30"/>
    <mergeCell ref="B31:C31"/>
    <mergeCell ref="D31:F31"/>
    <mergeCell ref="G31:H31"/>
    <mergeCell ref="I31:K31"/>
    <mergeCell ref="B34:K35"/>
  </mergeCells>
  <printOptions horizontalCentered="1"/>
  <pageMargins left="0" right="0" top="1.1811023622047245" bottom="0.74803149606299213" header="0" footer="0"/>
  <pageSetup paperSize="9" scale="80" fitToHeight="0" orientation="portrait" r:id="rId1"/>
  <headerFooter>
    <oddHeader>&amp;C&amp;G</oddHeader>
    <oddFooter>&amp;C&amp;G&amp;R&amp;P of &amp;N
OCT_Application_13_T.M_130-11-2025</oddFooter>
  </headerFooter>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57345" r:id="rId5" name="Option Button 1">
              <controlPr defaultSize="0" autoFill="0" autoLine="0" autoPict="0">
                <anchor moveWithCells="1">
                  <from>
                    <xdr:col>1</xdr:col>
                    <xdr:colOff>57150</xdr:colOff>
                    <xdr:row>15</xdr:row>
                    <xdr:rowOff>57150</xdr:rowOff>
                  </from>
                  <to>
                    <xdr:col>1</xdr:col>
                    <xdr:colOff>295275</xdr:colOff>
                    <xdr:row>16</xdr:row>
                    <xdr:rowOff>0</xdr:rowOff>
                  </to>
                </anchor>
              </controlPr>
            </control>
          </mc:Choice>
        </mc:AlternateContent>
        <mc:AlternateContent xmlns:mc="http://schemas.openxmlformats.org/markup-compatibility/2006">
          <mc:Choice Requires="x14">
            <control shapeId="57346" r:id="rId6" name="Option Button 2">
              <controlPr defaultSize="0" autoFill="0" autoLine="0" autoPict="0">
                <anchor moveWithCells="1">
                  <from>
                    <xdr:col>1</xdr:col>
                    <xdr:colOff>47625</xdr:colOff>
                    <xdr:row>16</xdr:row>
                    <xdr:rowOff>9525</xdr:rowOff>
                  </from>
                  <to>
                    <xdr:col>1</xdr:col>
                    <xdr:colOff>285750</xdr:colOff>
                    <xdr:row>16</xdr:row>
                    <xdr:rowOff>200025</xdr:rowOff>
                  </to>
                </anchor>
              </controlPr>
            </control>
          </mc:Choice>
        </mc:AlternateContent>
        <mc:AlternateContent xmlns:mc="http://schemas.openxmlformats.org/markup-compatibility/2006">
          <mc:Choice Requires="x14">
            <control shapeId="57347" r:id="rId7" name="Option Button 3">
              <controlPr defaultSize="0" autoFill="0" autoLine="0" autoPict="0">
                <anchor moveWithCells="1">
                  <from>
                    <xdr:col>1</xdr:col>
                    <xdr:colOff>47625</xdr:colOff>
                    <xdr:row>17</xdr:row>
                    <xdr:rowOff>38100</xdr:rowOff>
                  </from>
                  <to>
                    <xdr:col>1</xdr:col>
                    <xdr:colOff>285750</xdr:colOff>
                    <xdr:row>18</xdr:row>
                    <xdr:rowOff>0</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8839C2-F6B5-46A0-BB2D-9AF90E0D96DB}">
  <sheetPr codeName="Sheet24">
    <tabColor theme="3" tint="0.79998168889431442"/>
  </sheetPr>
  <dimension ref="A3:I32"/>
  <sheetViews>
    <sheetView showGridLines="0" topLeftCell="A4" zoomScale="85" zoomScaleNormal="85" workbookViewId="0"/>
  </sheetViews>
  <sheetFormatPr defaultColWidth="9" defaultRowHeight="14.25"/>
  <cols>
    <col min="1" max="6" width="9" style="43"/>
    <col min="7" max="7" width="5.125" style="43" customWidth="1"/>
    <col min="8" max="8" width="9" style="43"/>
    <col min="9" max="9" width="14.375" style="43" customWidth="1"/>
    <col min="10" max="13" width="9" style="43"/>
    <col min="14" max="18" width="0" style="43" hidden="1" customWidth="1"/>
    <col min="19" max="16384" width="9" style="43"/>
  </cols>
  <sheetData>
    <row r="3" spans="1:9" ht="21.75" customHeight="1">
      <c r="A3" s="503" t="s">
        <v>472</v>
      </c>
      <c r="B3" s="503"/>
      <c r="C3" s="503"/>
      <c r="D3" s="503"/>
      <c r="E3" s="503"/>
      <c r="F3" s="503"/>
      <c r="G3" s="503"/>
      <c r="H3" s="503"/>
      <c r="I3" s="503"/>
    </row>
    <row r="4" spans="1:9" ht="21.75" customHeight="1">
      <c r="A4" s="503"/>
      <c r="B4" s="503"/>
      <c r="C4" s="503"/>
      <c r="D4" s="503"/>
      <c r="E4" s="503"/>
      <c r="F4" s="503"/>
      <c r="G4" s="503"/>
      <c r="H4" s="503"/>
      <c r="I4" s="503"/>
    </row>
    <row r="5" spans="1:9" ht="21.75">
      <c r="A5" s="11"/>
      <c r="B5" s="11"/>
      <c r="C5" s="11"/>
      <c r="D5" s="11"/>
      <c r="E5" s="11"/>
      <c r="F5" s="11"/>
      <c r="G5" s="11"/>
      <c r="H5" s="11"/>
      <c r="I5" s="11"/>
    </row>
    <row r="6" spans="1:9" ht="21.75">
      <c r="A6" s="11" t="s">
        <v>473</v>
      </c>
      <c r="B6" s="11"/>
      <c r="C6" s="11"/>
      <c r="D6" s="11"/>
      <c r="E6" s="503">
        <f>OCTProjectApp!F5</f>
        <v>0</v>
      </c>
      <c r="F6" s="503"/>
      <c r="G6" s="503"/>
      <c r="H6" s="532" t="s">
        <v>474</v>
      </c>
      <c r="I6" s="532"/>
    </row>
    <row r="7" spans="1:9" ht="14.25" customHeight="1">
      <c r="A7" s="523">
        <f>OCTProjectApp!C6</f>
        <v>0</v>
      </c>
      <c r="B7" s="523"/>
      <c r="C7" s="523"/>
      <c r="D7" s="523"/>
      <c r="E7" s="523"/>
      <c r="F7" s="523"/>
      <c r="G7" s="523"/>
      <c r="H7" s="523"/>
      <c r="I7" s="523"/>
    </row>
    <row r="8" spans="1:9" ht="14.25" customHeight="1">
      <c r="A8" s="523"/>
      <c r="B8" s="523"/>
      <c r="C8" s="523"/>
      <c r="D8" s="523"/>
      <c r="E8" s="523"/>
      <c r="F8" s="523"/>
      <c r="G8" s="523"/>
      <c r="H8" s="523"/>
      <c r="I8" s="523"/>
    </row>
    <row r="9" spans="1:9" ht="14.25" customHeight="1">
      <c r="A9" s="523"/>
      <c r="B9" s="523"/>
      <c r="C9" s="523"/>
      <c r="D9" s="523"/>
      <c r="E9" s="523"/>
      <c r="F9" s="523"/>
      <c r="G9" s="523"/>
      <c r="H9" s="523"/>
      <c r="I9" s="523"/>
    </row>
    <row r="10" spans="1:9" ht="21.75" customHeight="1">
      <c r="A10" s="523"/>
      <c r="B10" s="523"/>
      <c r="C10" s="523"/>
      <c r="D10" s="523"/>
      <c r="E10" s="523"/>
      <c r="F10" s="523"/>
      <c r="G10" s="523"/>
      <c r="H10" s="523"/>
      <c r="I10" s="523"/>
    </row>
    <row r="11" spans="1:9">
      <c r="A11" s="533" t="s">
        <v>475</v>
      </c>
      <c r="B11" s="533"/>
      <c r="C11" s="533"/>
      <c r="D11" s="533"/>
      <c r="E11" s="533"/>
      <c r="F11" s="533"/>
      <c r="G11" s="533"/>
      <c r="H11" s="533"/>
      <c r="I11" s="533"/>
    </row>
    <row r="12" spans="1:9" ht="30" customHeight="1">
      <c r="A12" s="533"/>
      <c r="B12" s="533"/>
      <c r="C12" s="533"/>
      <c r="D12" s="533"/>
      <c r="E12" s="533"/>
      <c r="F12" s="533"/>
      <c r="G12" s="533"/>
      <c r="H12" s="533"/>
      <c r="I12" s="533"/>
    </row>
    <row r="13" spans="1:9" ht="21.75">
      <c r="A13" s="534" t="s">
        <v>476</v>
      </c>
      <c r="B13" s="534"/>
      <c r="C13" s="534"/>
      <c r="D13" s="534"/>
      <c r="E13" s="534"/>
      <c r="F13" s="534"/>
      <c r="G13" s="534"/>
      <c r="H13" s="534"/>
      <c r="I13" s="534"/>
    </row>
    <row r="14" spans="1:9" ht="21.75">
      <c r="A14" s="517" t="s">
        <v>477</v>
      </c>
      <c r="B14" s="517"/>
      <c r="C14" s="517"/>
      <c r="D14" s="517"/>
      <c r="E14" s="517"/>
      <c r="F14" s="517"/>
      <c r="G14" s="517"/>
      <c r="H14" s="517"/>
      <c r="I14" s="517"/>
    </row>
    <row r="15" spans="1:9" ht="21.75">
      <c r="A15" s="517" t="s">
        <v>478</v>
      </c>
      <c r="B15" s="517"/>
      <c r="C15" s="517"/>
      <c r="D15" s="517"/>
      <c r="E15" s="517"/>
      <c r="F15" s="517"/>
      <c r="G15" s="517"/>
      <c r="H15" s="517"/>
      <c r="I15" s="517"/>
    </row>
    <row r="16" spans="1:9" ht="28.5" customHeight="1">
      <c r="A16" s="535" t="s">
        <v>479</v>
      </c>
      <c r="B16" s="535"/>
      <c r="C16" s="535"/>
      <c r="D16" s="535"/>
      <c r="E16" s="535"/>
      <c r="F16" s="535"/>
      <c r="G16" s="535"/>
      <c r="H16" s="535"/>
      <c r="I16" s="535"/>
    </row>
    <row r="17" spans="1:9">
      <c r="A17" s="535"/>
      <c r="B17" s="535"/>
      <c r="C17" s="535"/>
      <c r="D17" s="535"/>
      <c r="E17" s="535"/>
      <c r="F17" s="535"/>
      <c r="G17" s="535"/>
      <c r="H17" s="535"/>
      <c r="I17" s="535"/>
    </row>
    <row r="18" spans="1:9">
      <c r="A18" s="535" t="s">
        <v>480</v>
      </c>
      <c r="B18" s="535"/>
      <c r="C18" s="535"/>
      <c r="D18" s="535"/>
      <c r="E18" s="535"/>
      <c r="F18" s="535"/>
      <c r="G18" s="535"/>
      <c r="H18" s="535"/>
      <c r="I18" s="535"/>
    </row>
    <row r="19" spans="1:9" ht="28.5" customHeight="1">
      <c r="A19" s="535"/>
      <c r="B19" s="535"/>
      <c r="C19" s="535"/>
      <c r="D19" s="535"/>
      <c r="E19" s="535"/>
      <c r="F19" s="535"/>
      <c r="G19" s="535"/>
      <c r="H19" s="535"/>
      <c r="I19" s="535"/>
    </row>
    <row r="20" spans="1:9">
      <c r="A20" s="536" t="s">
        <v>481</v>
      </c>
      <c r="B20" s="536"/>
      <c r="C20" s="536"/>
      <c r="D20" s="536"/>
      <c r="E20" s="536"/>
      <c r="F20" s="536"/>
      <c r="G20" s="536"/>
      <c r="H20" s="536"/>
      <c r="I20" s="536"/>
    </row>
    <row r="21" spans="1:9">
      <c r="A21" s="536"/>
      <c r="B21" s="536"/>
      <c r="C21" s="536"/>
      <c r="D21" s="536"/>
      <c r="E21" s="536"/>
      <c r="F21" s="536"/>
      <c r="G21" s="536"/>
      <c r="H21" s="536"/>
      <c r="I21" s="536"/>
    </row>
    <row r="22" spans="1:9" ht="36" customHeight="1">
      <c r="A22" s="536"/>
      <c r="B22" s="536"/>
      <c r="C22" s="536"/>
      <c r="D22" s="536"/>
      <c r="E22" s="536"/>
      <c r="F22" s="536"/>
      <c r="G22" s="536"/>
      <c r="H22" s="536"/>
      <c r="I22" s="536"/>
    </row>
    <row r="23" spans="1:9" ht="30.75" customHeight="1">
      <c r="A23" s="517" t="s">
        <v>482</v>
      </c>
      <c r="B23" s="517"/>
      <c r="C23" s="517"/>
      <c r="D23" s="517"/>
      <c r="E23" s="517"/>
      <c r="F23" s="517"/>
      <c r="G23" s="517"/>
      <c r="H23" s="517"/>
      <c r="I23" s="517"/>
    </row>
    <row r="24" spans="1:9">
      <c r="A24" s="535" t="s">
        <v>483</v>
      </c>
      <c r="B24" s="535"/>
      <c r="C24" s="535"/>
      <c r="D24" s="535"/>
      <c r="E24" s="535"/>
      <c r="F24" s="535"/>
      <c r="G24" s="535"/>
      <c r="H24" s="535"/>
      <c r="I24" s="535"/>
    </row>
    <row r="25" spans="1:9" ht="42" customHeight="1">
      <c r="A25" s="535"/>
      <c r="B25" s="535"/>
      <c r="C25" s="535"/>
      <c r="D25" s="535"/>
      <c r="E25" s="535"/>
      <c r="F25" s="535"/>
      <c r="G25" s="535"/>
      <c r="H25" s="535"/>
      <c r="I25" s="535"/>
    </row>
    <row r="26" spans="1:9">
      <c r="A26" s="535" t="s">
        <v>484</v>
      </c>
      <c r="B26" s="535"/>
      <c r="C26" s="535"/>
      <c r="D26" s="535"/>
      <c r="E26" s="535"/>
      <c r="F26" s="535"/>
      <c r="G26" s="535"/>
      <c r="H26" s="535"/>
      <c r="I26" s="535"/>
    </row>
    <row r="27" spans="1:9" ht="48" customHeight="1">
      <c r="A27" s="535"/>
      <c r="B27" s="535"/>
      <c r="C27" s="535"/>
      <c r="D27" s="535"/>
      <c r="E27" s="535"/>
      <c r="F27" s="535"/>
      <c r="G27" s="535"/>
      <c r="H27" s="535"/>
      <c r="I27" s="535"/>
    </row>
    <row r="28" spans="1:9" ht="22.5" thickBot="1">
      <c r="A28" s="544"/>
      <c r="B28" s="544"/>
      <c r="C28" s="544"/>
      <c r="D28" s="544"/>
      <c r="E28" s="544"/>
      <c r="F28" s="544"/>
      <c r="G28" s="544"/>
      <c r="H28" s="544"/>
      <c r="I28" s="544"/>
    </row>
    <row r="29" spans="1:9" ht="22.5" thickTop="1">
      <c r="A29" s="545"/>
      <c r="B29" s="545"/>
      <c r="C29" s="545"/>
      <c r="D29" s="545"/>
      <c r="E29" s="545"/>
      <c r="F29" s="545"/>
      <c r="G29" s="545"/>
      <c r="H29" s="545"/>
      <c r="I29" s="545"/>
    </row>
    <row r="30" spans="1:9" ht="21.75">
      <c r="A30" s="537" t="s">
        <v>469</v>
      </c>
      <c r="B30" s="538"/>
      <c r="C30" s="539">
        <f>OCTProjectApp!C8</f>
        <v>0</v>
      </c>
      <c r="D30" s="540"/>
      <c r="E30" s="541"/>
      <c r="F30" s="537" t="s">
        <v>470</v>
      </c>
      <c r="G30" s="538"/>
      <c r="H30" s="539">
        <f>OCTProjectApp!C10</f>
        <v>0</v>
      </c>
      <c r="I30" s="541"/>
    </row>
    <row r="31" spans="1:9" ht="21.75">
      <c r="A31" s="537" t="s">
        <v>295</v>
      </c>
      <c r="B31" s="538"/>
      <c r="C31" s="539"/>
      <c r="D31" s="540"/>
      <c r="E31" s="541"/>
      <c r="F31" s="537" t="s">
        <v>350</v>
      </c>
      <c r="G31" s="538"/>
      <c r="H31" s="542">
        <f ca="1">TODAY()</f>
        <v>46245</v>
      </c>
      <c r="I31" s="543"/>
    </row>
    <row r="32" spans="1:9" ht="21.75">
      <c r="A32" s="11"/>
      <c r="B32" s="11"/>
      <c r="C32" s="11"/>
      <c r="D32" s="11"/>
      <c r="E32" s="11"/>
      <c r="F32" s="11"/>
      <c r="G32" s="11"/>
      <c r="H32" s="11"/>
      <c r="I32" s="11"/>
    </row>
  </sheetData>
  <sheetProtection algorithmName="SHA-512" hashValue="4heAh/JW7u/9ztw+rFVCX/NA7cqPKiNkZvTH8mpOS+RkMg2WfWrkRFZHOsnLU1XsmBV0+a7dAJ2RfZXkS5DEuw==" saltValue="y8rQ9oO3dsUBby047vnDeQ==" spinCount="100000" sheet="1" formatCells="0" formatColumns="0" formatRows="0"/>
  <mergeCells count="24">
    <mergeCell ref="A31:B31"/>
    <mergeCell ref="C31:E31"/>
    <mergeCell ref="F31:G31"/>
    <mergeCell ref="H31:I31"/>
    <mergeCell ref="A24:I25"/>
    <mergeCell ref="A26:I27"/>
    <mergeCell ref="A28:I28"/>
    <mergeCell ref="A29:I29"/>
    <mergeCell ref="A30:B30"/>
    <mergeCell ref="C30:E30"/>
    <mergeCell ref="F30:G30"/>
    <mergeCell ref="H30:I30"/>
    <mergeCell ref="A23:I23"/>
    <mergeCell ref="A3:I4"/>
    <mergeCell ref="E6:G6"/>
    <mergeCell ref="H6:I6"/>
    <mergeCell ref="A7:I10"/>
    <mergeCell ref="A11:I12"/>
    <mergeCell ref="A13:I13"/>
    <mergeCell ref="A14:I14"/>
    <mergeCell ref="A15:I15"/>
    <mergeCell ref="A16:I17"/>
    <mergeCell ref="A18:I19"/>
    <mergeCell ref="A20:I22"/>
  </mergeCells>
  <printOptions horizontalCentered="1"/>
  <pageMargins left="0" right="0" top="1.1811023622047245" bottom="0.74803149606299213" header="0" footer="0"/>
  <pageSetup paperSize="9" scale="80" fitToHeight="0" orientation="portrait" r:id="rId1"/>
  <headerFooter>
    <oddHeader>&amp;C&amp;G</oddHeader>
    <oddFooter>&amp;C&amp;G&amp;R&amp;P of &amp;N
OCT_Application_13_T.M_130-11-2025</oddFooter>
  </headerFooter>
  <drawing r:id="rId2"/>
  <legacyDrawingHF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A52934-48CC-48CD-83F5-19A895E11BAA}">
  <sheetPr codeName="Sheet18">
    <tabColor theme="3" tint="0.79998168889431442"/>
  </sheetPr>
  <dimension ref="B1:H223"/>
  <sheetViews>
    <sheetView showGridLines="0" showWhiteSpace="0" topLeftCell="B7" zoomScale="90" zoomScaleNormal="90" workbookViewId="0">
      <selection activeCell="C22" sqref="C22:D22"/>
    </sheetView>
  </sheetViews>
  <sheetFormatPr defaultRowHeight="14.25"/>
  <cols>
    <col min="1" max="1" width="0" hidden="1" customWidth="1"/>
    <col min="2" max="2" width="16.75" customWidth="1"/>
    <col min="3" max="3" width="53.25" customWidth="1"/>
    <col min="4" max="4" width="44" customWidth="1"/>
    <col min="5" max="5" width="16.75" customWidth="1"/>
    <col min="6" max="6" width="19.875" customWidth="1"/>
    <col min="7" max="7" width="27" customWidth="1"/>
  </cols>
  <sheetData>
    <row r="1" spans="2:5" ht="20.25" customHeight="1">
      <c r="B1" s="5"/>
      <c r="C1" s="5"/>
      <c r="D1" s="5"/>
      <c r="E1" s="6"/>
    </row>
    <row r="2" spans="2:5">
      <c r="B2" s="390" t="s">
        <v>286</v>
      </c>
      <c r="C2" s="391"/>
      <c r="D2" s="394" t="s">
        <v>287</v>
      </c>
      <c r="E2" s="395"/>
    </row>
    <row r="3" spans="2:5" ht="3.75" customHeight="1">
      <c r="B3" s="392"/>
      <c r="C3" s="393"/>
      <c r="D3" s="396"/>
      <c r="E3" s="397"/>
    </row>
    <row r="4" spans="2:5" ht="33.950000000000003" customHeight="1">
      <c r="B4" s="15" t="s">
        <v>216</v>
      </c>
      <c r="C4" s="427" t="str">
        <f>IF(OCTProjectApp!C8="","",OCTProjectApp!C8)</f>
        <v/>
      </c>
      <c r="D4" s="428"/>
      <c r="E4" s="16" t="s">
        <v>217</v>
      </c>
    </row>
    <row r="5" spans="2:5" ht="33.950000000000003" customHeight="1">
      <c r="B5" s="15" t="s">
        <v>224</v>
      </c>
      <c r="C5" s="546" t="str">
        <f>IF(OCTProjectApp!C12="","",OCTProjectApp!C12)</f>
        <v/>
      </c>
      <c r="D5" s="547"/>
      <c r="E5" s="16" t="s">
        <v>225</v>
      </c>
    </row>
    <row r="6" spans="2:5" ht="33.950000000000003" customHeight="1">
      <c r="B6" s="15" t="s">
        <v>222</v>
      </c>
      <c r="C6" s="427" t="str">
        <f>IF(OCTProjectApp!C11="","",OCTProjectApp!C11)</f>
        <v/>
      </c>
      <c r="D6" s="428"/>
      <c r="E6" s="16" t="s">
        <v>223</v>
      </c>
    </row>
    <row r="7" spans="2:5" ht="33.950000000000003" customHeight="1">
      <c r="B7" s="15" t="s">
        <v>288</v>
      </c>
      <c r="C7" s="382"/>
      <c r="D7" s="383"/>
      <c r="E7" s="16" t="s">
        <v>289</v>
      </c>
    </row>
    <row r="8" spans="2:5" ht="35.25" customHeight="1">
      <c r="B8" s="15" t="s">
        <v>234</v>
      </c>
      <c r="C8" s="382"/>
      <c r="D8" s="383"/>
      <c r="E8" s="16" t="s">
        <v>290</v>
      </c>
    </row>
    <row r="9" spans="2:5" ht="42" customHeight="1">
      <c r="B9" s="15" t="s">
        <v>236</v>
      </c>
      <c r="C9" s="382"/>
      <c r="D9" s="383"/>
      <c r="E9" s="16" t="s">
        <v>291</v>
      </c>
    </row>
    <row r="10" spans="2:5" ht="33.950000000000003" customHeight="1">
      <c r="B10" s="17" t="s">
        <v>226</v>
      </c>
      <c r="C10" s="427" t="str">
        <f>IF(OCTProjectApp!C13="","",OCTProjectApp!C13)</f>
        <v/>
      </c>
      <c r="D10" s="428"/>
      <c r="E10" s="18" t="s">
        <v>240</v>
      </c>
    </row>
    <row r="11" spans="2:5" ht="33.950000000000003" customHeight="1">
      <c r="B11" s="20" t="s">
        <v>292</v>
      </c>
      <c r="C11" s="423">
        <f>OCTProjectApp!C9</f>
        <v>0</v>
      </c>
      <c r="D11" s="424"/>
      <c r="E11" s="19" t="s">
        <v>219</v>
      </c>
    </row>
    <row r="12" spans="2:5" ht="14.25" customHeight="1"/>
    <row r="13" spans="2:5">
      <c r="B13" s="390" t="s">
        <v>286</v>
      </c>
      <c r="C13" s="391"/>
      <c r="D13" s="394" t="s">
        <v>287</v>
      </c>
      <c r="E13" s="395"/>
    </row>
    <row r="14" spans="2:5" ht="15" customHeight="1">
      <c r="B14" s="392"/>
      <c r="C14" s="393"/>
      <c r="D14" s="396"/>
      <c r="E14" s="397"/>
    </row>
    <row r="15" spans="2:5" ht="32.25" customHeight="1">
      <c r="B15" s="15" t="s">
        <v>216</v>
      </c>
      <c r="C15" s="382"/>
      <c r="D15" s="383"/>
      <c r="E15" s="16" t="s">
        <v>217</v>
      </c>
    </row>
    <row r="16" spans="2:5" ht="33.950000000000003" customHeight="1">
      <c r="B16" s="15" t="s">
        <v>224</v>
      </c>
      <c r="C16" s="388"/>
      <c r="D16" s="389"/>
      <c r="E16" s="16" t="s">
        <v>225</v>
      </c>
    </row>
    <row r="17" spans="2:8" ht="33.950000000000003" customHeight="1">
      <c r="B17" s="15" t="s">
        <v>222</v>
      </c>
      <c r="C17" s="386"/>
      <c r="D17" s="387"/>
      <c r="E17" s="16" t="s">
        <v>223</v>
      </c>
    </row>
    <row r="18" spans="2:8" ht="33.950000000000003" customHeight="1">
      <c r="B18" s="15" t="s">
        <v>288</v>
      </c>
      <c r="C18" s="382"/>
      <c r="D18" s="383"/>
      <c r="E18" s="16" t="s">
        <v>289</v>
      </c>
    </row>
    <row r="19" spans="2:8" ht="33.950000000000003" customHeight="1">
      <c r="B19" s="15" t="s">
        <v>234</v>
      </c>
      <c r="C19" s="382"/>
      <c r="D19" s="383"/>
      <c r="E19" s="16" t="s">
        <v>290</v>
      </c>
    </row>
    <row r="20" spans="2:8" ht="33.950000000000003" customHeight="1">
      <c r="B20" s="15" t="s">
        <v>236</v>
      </c>
      <c r="C20" s="382"/>
      <c r="D20" s="383"/>
      <c r="E20" s="16" t="s">
        <v>291</v>
      </c>
    </row>
    <row r="21" spans="2:8" ht="33.950000000000003" customHeight="1">
      <c r="B21" s="17" t="s">
        <v>226</v>
      </c>
      <c r="C21" s="382"/>
      <c r="D21" s="383"/>
      <c r="E21" s="18" t="s">
        <v>240</v>
      </c>
      <c r="G21" s="400"/>
      <c r="H21" s="400"/>
    </row>
    <row r="22" spans="2:8" ht="33.950000000000003" customHeight="1">
      <c r="B22" s="20" t="s">
        <v>292</v>
      </c>
      <c r="C22" s="384"/>
      <c r="D22" s="385"/>
      <c r="E22" s="19" t="s">
        <v>219</v>
      </c>
    </row>
    <row r="24" spans="2:8">
      <c r="B24" s="390" t="s">
        <v>286</v>
      </c>
      <c r="C24" s="391"/>
      <c r="D24" s="394" t="s">
        <v>287</v>
      </c>
      <c r="E24" s="395"/>
    </row>
    <row r="25" spans="2:8" ht="8.25" customHeight="1">
      <c r="B25" s="392"/>
      <c r="C25" s="393"/>
      <c r="D25" s="396"/>
      <c r="E25" s="397"/>
    </row>
    <row r="26" spans="2:8" ht="33.950000000000003" customHeight="1">
      <c r="B26" s="15" t="s">
        <v>216</v>
      </c>
      <c r="C26" s="386"/>
      <c r="D26" s="387"/>
      <c r="E26" s="16" t="s">
        <v>217</v>
      </c>
    </row>
    <row r="27" spans="2:8" ht="33.950000000000003" customHeight="1">
      <c r="B27" s="15" t="s">
        <v>224</v>
      </c>
      <c r="C27" s="398"/>
      <c r="D27" s="399"/>
      <c r="E27" s="16" t="s">
        <v>225</v>
      </c>
    </row>
    <row r="28" spans="2:8" ht="33.950000000000003" customHeight="1">
      <c r="B28" s="15" t="s">
        <v>222</v>
      </c>
      <c r="C28" s="382"/>
      <c r="D28" s="383"/>
      <c r="E28" s="16" t="s">
        <v>223</v>
      </c>
    </row>
    <row r="29" spans="2:8" ht="33.950000000000003" customHeight="1">
      <c r="B29" s="15" t="s">
        <v>288</v>
      </c>
      <c r="C29" s="382"/>
      <c r="D29" s="383"/>
      <c r="E29" s="16" t="s">
        <v>289</v>
      </c>
    </row>
    <row r="30" spans="2:8" ht="33.950000000000003" customHeight="1">
      <c r="B30" s="15" t="s">
        <v>234</v>
      </c>
      <c r="C30" s="382"/>
      <c r="D30" s="383"/>
      <c r="E30" s="16" t="s">
        <v>290</v>
      </c>
    </row>
    <row r="31" spans="2:8" ht="33.950000000000003" customHeight="1">
      <c r="B31" s="15" t="s">
        <v>236</v>
      </c>
      <c r="C31" s="382"/>
      <c r="D31" s="383"/>
      <c r="E31" s="16" t="s">
        <v>291</v>
      </c>
    </row>
    <row r="32" spans="2:8" ht="33.950000000000003" customHeight="1">
      <c r="B32" s="17" t="s">
        <v>226</v>
      </c>
      <c r="C32" s="382"/>
      <c r="D32" s="383"/>
      <c r="E32" s="18" t="s">
        <v>240</v>
      </c>
    </row>
    <row r="33" spans="2:5" ht="33.950000000000003" customHeight="1">
      <c r="B33" s="20" t="s">
        <v>292</v>
      </c>
      <c r="C33" s="384"/>
      <c r="D33" s="385"/>
      <c r="E33" s="19" t="s">
        <v>219</v>
      </c>
    </row>
    <row r="34" spans="2:5" ht="17.25" customHeight="1"/>
    <row r="35" spans="2:5">
      <c r="B35" s="390" t="s">
        <v>286</v>
      </c>
      <c r="C35" s="391"/>
      <c r="D35" s="394" t="s">
        <v>287</v>
      </c>
      <c r="E35" s="395"/>
    </row>
    <row r="36" spans="2:5" ht="9" customHeight="1">
      <c r="B36" s="392"/>
      <c r="C36" s="393"/>
      <c r="D36" s="396"/>
      <c r="E36" s="397"/>
    </row>
    <row r="37" spans="2:5" ht="33.950000000000003" customHeight="1">
      <c r="B37" s="15" t="s">
        <v>216</v>
      </c>
      <c r="C37" s="382"/>
      <c r="D37" s="383"/>
      <c r="E37" s="16" t="s">
        <v>217</v>
      </c>
    </row>
    <row r="38" spans="2:5" ht="33.950000000000003" customHeight="1">
      <c r="B38" s="15" t="s">
        <v>224</v>
      </c>
      <c r="C38" s="388"/>
      <c r="D38" s="389"/>
      <c r="E38" s="16" t="s">
        <v>225</v>
      </c>
    </row>
    <row r="39" spans="2:5" ht="33.950000000000003" customHeight="1">
      <c r="B39" s="15" t="s">
        <v>222</v>
      </c>
      <c r="C39" s="382"/>
      <c r="D39" s="383"/>
      <c r="E39" s="16" t="s">
        <v>223</v>
      </c>
    </row>
    <row r="40" spans="2:5" ht="33.950000000000003" customHeight="1">
      <c r="B40" s="15" t="s">
        <v>288</v>
      </c>
      <c r="C40" s="382"/>
      <c r="D40" s="383"/>
      <c r="E40" s="16" t="s">
        <v>289</v>
      </c>
    </row>
    <row r="41" spans="2:5" ht="33.950000000000003" customHeight="1">
      <c r="B41" s="15" t="s">
        <v>234</v>
      </c>
      <c r="C41" s="382"/>
      <c r="D41" s="383"/>
      <c r="E41" s="16" t="s">
        <v>290</v>
      </c>
    </row>
    <row r="42" spans="2:5" ht="33.950000000000003" customHeight="1">
      <c r="B42" s="15" t="s">
        <v>236</v>
      </c>
      <c r="C42" s="382"/>
      <c r="D42" s="383"/>
      <c r="E42" s="16" t="s">
        <v>291</v>
      </c>
    </row>
    <row r="43" spans="2:5" ht="33.950000000000003" customHeight="1">
      <c r="B43" s="17" t="s">
        <v>226</v>
      </c>
      <c r="C43" s="382"/>
      <c r="D43" s="383"/>
      <c r="E43" s="18" t="s">
        <v>240</v>
      </c>
    </row>
    <row r="44" spans="2:5" ht="33.950000000000003" customHeight="1">
      <c r="B44" s="20" t="s">
        <v>292</v>
      </c>
      <c r="C44" s="384"/>
      <c r="D44" s="385"/>
      <c r="E44" s="19" t="s">
        <v>219</v>
      </c>
    </row>
    <row r="45" spans="2:5" ht="13.5" customHeight="1"/>
    <row r="46" spans="2:5" ht="21.75" customHeight="1">
      <c r="B46" s="390" t="s">
        <v>286</v>
      </c>
      <c r="C46" s="391"/>
      <c r="D46" s="394" t="s">
        <v>287</v>
      </c>
      <c r="E46" s="395"/>
    </row>
    <row r="47" spans="2:5" ht="1.5" customHeight="1">
      <c r="B47" s="392"/>
      <c r="C47" s="393"/>
      <c r="D47" s="396"/>
      <c r="E47" s="397"/>
    </row>
    <row r="48" spans="2:5" ht="33.950000000000003" customHeight="1">
      <c r="B48" s="15" t="s">
        <v>216</v>
      </c>
      <c r="C48" s="386"/>
      <c r="D48" s="387"/>
      <c r="E48" s="16" t="s">
        <v>217</v>
      </c>
    </row>
    <row r="49" spans="2:5" ht="33.950000000000003" customHeight="1">
      <c r="B49" s="15" t="s">
        <v>224</v>
      </c>
      <c r="C49" s="388"/>
      <c r="D49" s="389"/>
      <c r="E49" s="16" t="s">
        <v>225</v>
      </c>
    </row>
    <row r="50" spans="2:5" ht="33.950000000000003" customHeight="1">
      <c r="B50" s="15" t="s">
        <v>222</v>
      </c>
      <c r="C50" s="382"/>
      <c r="D50" s="383"/>
      <c r="E50" s="16" t="s">
        <v>223</v>
      </c>
    </row>
    <row r="51" spans="2:5" ht="33.950000000000003" customHeight="1">
      <c r="B51" s="15" t="s">
        <v>288</v>
      </c>
      <c r="C51" s="382"/>
      <c r="D51" s="383"/>
      <c r="E51" s="16" t="s">
        <v>289</v>
      </c>
    </row>
    <row r="52" spans="2:5" ht="33.950000000000003" customHeight="1">
      <c r="B52" s="15" t="s">
        <v>234</v>
      </c>
      <c r="C52" s="382"/>
      <c r="D52" s="383"/>
      <c r="E52" s="16" t="s">
        <v>290</v>
      </c>
    </row>
    <row r="53" spans="2:5" ht="33.950000000000003" customHeight="1">
      <c r="B53" s="15" t="s">
        <v>236</v>
      </c>
      <c r="C53" s="382"/>
      <c r="D53" s="383"/>
      <c r="E53" s="16" t="s">
        <v>291</v>
      </c>
    </row>
    <row r="54" spans="2:5" ht="33.950000000000003" customHeight="1">
      <c r="B54" s="17" t="s">
        <v>226</v>
      </c>
      <c r="C54" s="382"/>
      <c r="D54" s="383"/>
      <c r="E54" s="18" t="s">
        <v>240</v>
      </c>
    </row>
    <row r="55" spans="2:5" ht="33.950000000000003" customHeight="1">
      <c r="B55" s="20" t="s">
        <v>292</v>
      </c>
      <c r="C55" s="384"/>
      <c r="D55" s="385"/>
      <c r="E55" s="19" t="s">
        <v>219</v>
      </c>
    </row>
    <row r="56" spans="2:5" ht="14.25" customHeight="1"/>
    <row r="57" spans="2:5">
      <c r="B57" s="390" t="s">
        <v>286</v>
      </c>
      <c r="C57" s="391"/>
      <c r="D57" s="394" t="s">
        <v>287</v>
      </c>
      <c r="E57" s="395"/>
    </row>
    <row r="58" spans="2:5" ht="15" customHeight="1">
      <c r="B58" s="392"/>
      <c r="C58" s="393"/>
      <c r="D58" s="396"/>
      <c r="E58" s="397"/>
    </row>
    <row r="59" spans="2:5" ht="33.950000000000003" customHeight="1">
      <c r="B59" s="15" t="s">
        <v>216</v>
      </c>
      <c r="C59" s="382"/>
      <c r="D59" s="383"/>
      <c r="E59" s="16" t="s">
        <v>217</v>
      </c>
    </row>
    <row r="60" spans="2:5" ht="33.950000000000003" customHeight="1">
      <c r="B60" s="15" t="s">
        <v>224</v>
      </c>
      <c r="C60" s="388"/>
      <c r="D60" s="389"/>
      <c r="E60" s="16" t="s">
        <v>225</v>
      </c>
    </row>
    <row r="61" spans="2:5" ht="33.950000000000003" customHeight="1">
      <c r="B61" s="15" t="s">
        <v>222</v>
      </c>
      <c r="C61" s="382"/>
      <c r="D61" s="383"/>
      <c r="E61" s="16" t="s">
        <v>223</v>
      </c>
    </row>
    <row r="62" spans="2:5" ht="33.950000000000003" customHeight="1">
      <c r="B62" s="15" t="s">
        <v>288</v>
      </c>
      <c r="C62" s="382"/>
      <c r="D62" s="383"/>
      <c r="E62" s="16" t="s">
        <v>289</v>
      </c>
    </row>
    <row r="63" spans="2:5" ht="33.950000000000003" customHeight="1">
      <c r="B63" s="15" t="s">
        <v>234</v>
      </c>
      <c r="C63" s="382"/>
      <c r="D63" s="383"/>
      <c r="E63" s="16" t="s">
        <v>290</v>
      </c>
    </row>
    <row r="64" spans="2:5" ht="33.950000000000003" customHeight="1">
      <c r="B64" s="15" t="s">
        <v>236</v>
      </c>
      <c r="C64" s="382"/>
      <c r="D64" s="383"/>
      <c r="E64" s="16" t="s">
        <v>291</v>
      </c>
    </row>
    <row r="65" spans="2:5" ht="33.950000000000003" customHeight="1">
      <c r="B65" s="17" t="s">
        <v>226</v>
      </c>
      <c r="C65" s="382"/>
      <c r="D65" s="383"/>
      <c r="E65" s="18" t="s">
        <v>240</v>
      </c>
    </row>
    <row r="66" spans="2:5" ht="33.950000000000003" customHeight="1">
      <c r="B66" s="20" t="s">
        <v>292</v>
      </c>
      <c r="C66" s="384"/>
      <c r="D66" s="385"/>
      <c r="E66" s="19" t="s">
        <v>219</v>
      </c>
    </row>
    <row r="67" spans="2:5" ht="15.75" customHeight="1"/>
    <row r="68" spans="2:5" ht="33.950000000000003" customHeight="1">
      <c r="B68" s="390" t="s">
        <v>286</v>
      </c>
      <c r="C68" s="391"/>
      <c r="D68" s="394" t="s">
        <v>287</v>
      </c>
      <c r="E68" s="395"/>
    </row>
    <row r="69" spans="2:5" ht="15" customHeight="1">
      <c r="B69" s="392"/>
      <c r="C69" s="393"/>
      <c r="D69" s="396"/>
      <c r="E69" s="397"/>
    </row>
    <row r="70" spans="2:5" ht="33.950000000000003" customHeight="1">
      <c r="B70" s="15" t="s">
        <v>216</v>
      </c>
      <c r="C70" s="386"/>
      <c r="D70" s="387"/>
      <c r="E70" s="16" t="s">
        <v>217</v>
      </c>
    </row>
    <row r="71" spans="2:5" ht="33.950000000000003" customHeight="1">
      <c r="B71" s="15" t="s">
        <v>224</v>
      </c>
      <c r="C71" s="388"/>
      <c r="D71" s="389"/>
      <c r="E71" s="16" t="s">
        <v>225</v>
      </c>
    </row>
    <row r="72" spans="2:5" ht="33.950000000000003" customHeight="1">
      <c r="B72" s="15" t="s">
        <v>222</v>
      </c>
      <c r="C72" s="382"/>
      <c r="D72" s="383"/>
      <c r="E72" s="16" t="s">
        <v>223</v>
      </c>
    </row>
    <row r="73" spans="2:5" ht="33.950000000000003" customHeight="1">
      <c r="B73" s="15" t="s">
        <v>288</v>
      </c>
      <c r="C73" s="382"/>
      <c r="D73" s="383"/>
      <c r="E73" s="16" t="s">
        <v>289</v>
      </c>
    </row>
    <row r="74" spans="2:5" ht="33.950000000000003" customHeight="1">
      <c r="B74" s="15" t="s">
        <v>234</v>
      </c>
      <c r="C74" s="382"/>
      <c r="D74" s="383"/>
      <c r="E74" s="16" t="s">
        <v>290</v>
      </c>
    </row>
    <row r="75" spans="2:5" ht="33.950000000000003" customHeight="1">
      <c r="B75" s="15" t="s">
        <v>236</v>
      </c>
      <c r="C75" s="382"/>
      <c r="D75" s="383"/>
      <c r="E75" s="16" t="s">
        <v>291</v>
      </c>
    </row>
    <row r="76" spans="2:5" ht="33.950000000000003" customHeight="1">
      <c r="B76" s="17" t="s">
        <v>226</v>
      </c>
      <c r="C76" s="382"/>
      <c r="D76" s="383"/>
      <c r="E76" s="18" t="s">
        <v>240</v>
      </c>
    </row>
    <row r="77" spans="2:5" ht="33.950000000000003" customHeight="1">
      <c r="B77" s="20" t="s">
        <v>292</v>
      </c>
      <c r="C77" s="384"/>
      <c r="D77" s="385"/>
      <c r="E77" s="19" t="s">
        <v>219</v>
      </c>
    </row>
    <row r="78" spans="2:5" ht="16.5" customHeight="1"/>
    <row r="79" spans="2:5" ht="33.950000000000003" customHeight="1">
      <c r="B79" s="390" t="s">
        <v>286</v>
      </c>
      <c r="C79" s="391"/>
      <c r="D79" s="394" t="s">
        <v>287</v>
      </c>
      <c r="E79" s="395"/>
    </row>
    <row r="80" spans="2:5" ht="15" customHeight="1">
      <c r="B80" s="392"/>
      <c r="C80" s="393"/>
      <c r="D80" s="396"/>
      <c r="E80" s="397"/>
    </row>
    <row r="81" spans="2:5" ht="33.950000000000003" customHeight="1">
      <c r="B81" s="15" t="s">
        <v>216</v>
      </c>
      <c r="C81" s="382"/>
      <c r="D81" s="383"/>
      <c r="E81" s="16" t="s">
        <v>217</v>
      </c>
    </row>
    <row r="82" spans="2:5" ht="33.950000000000003" customHeight="1">
      <c r="B82" s="15" t="s">
        <v>224</v>
      </c>
      <c r="C82" s="398"/>
      <c r="D82" s="399"/>
      <c r="E82" s="16" t="s">
        <v>225</v>
      </c>
    </row>
    <row r="83" spans="2:5" ht="33.950000000000003" customHeight="1">
      <c r="B83" s="15" t="s">
        <v>222</v>
      </c>
      <c r="C83" s="382"/>
      <c r="D83" s="383"/>
      <c r="E83" s="16" t="s">
        <v>223</v>
      </c>
    </row>
    <row r="84" spans="2:5" ht="33.950000000000003" customHeight="1">
      <c r="B84" s="15" t="s">
        <v>288</v>
      </c>
      <c r="C84" s="382"/>
      <c r="D84" s="383"/>
      <c r="E84" s="16" t="s">
        <v>289</v>
      </c>
    </row>
    <row r="85" spans="2:5" ht="33.950000000000003" customHeight="1">
      <c r="B85" s="15" t="s">
        <v>234</v>
      </c>
      <c r="C85" s="382"/>
      <c r="D85" s="383"/>
      <c r="E85" s="16" t="s">
        <v>290</v>
      </c>
    </row>
    <row r="86" spans="2:5" ht="33.950000000000003" customHeight="1">
      <c r="B86" s="15" t="s">
        <v>236</v>
      </c>
      <c r="C86" s="382"/>
      <c r="D86" s="383"/>
      <c r="E86" s="16" t="s">
        <v>291</v>
      </c>
    </row>
    <row r="87" spans="2:5" ht="33.950000000000003" customHeight="1">
      <c r="B87" s="17" t="s">
        <v>226</v>
      </c>
      <c r="C87" s="382"/>
      <c r="D87" s="383"/>
      <c r="E87" s="18" t="s">
        <v>240</v>
      </c>
    </row>
    <row r="88" spans="2:5" ht="33.950000000000003" customHeight="1">
      <c r="B88" s="20" t="s">
        <v>292</v>
      </c>
      <c r="C88" s="384"/>
      <c r="D88" s="385"/>
      <c r="E88" s="19" t="s">
        <v>219</v>
      </c>
    </row>
    <row r="89" spans="2:5" ht="14.25" customHeight="1"/>
    <row r="90" spans="2:5" ht="33.950000000000003" customHeight="1">
      <c r="B90" s="390" t="s">
        <v>286</v>
      </c>
      <c r="C90" s="391"/>
      <c r="D90" s="394" t="s">
        <v>287</v>
      </c>
      <c r="E90" s="395"/>
    </row>
    <row r="91" spans="2:5" ht="3.75" customHeight="1">
      <c r="B91" s="392"/>
      <c r="C91" s="393"/>
      <c r="D91" s="396"/>
      <c r="E91" s="397"/>
    </row>
    <row r="92" spans="2:5" ht="33.950000000000003" customHeight="1">
      <c r="B92" s="15" t="s">
        <v>216</v>
      </c>
      <c r="C92" s="386"/>
      <c r="D92" s="387"/>
      <c r="E92" s="16" t="s">
        <v>217</v>
      </c>
    </row>
    <row r="93" spans="2:5" ht="33.950000000000003" customHeight="1">
      <c r="B93" s="15" t="s">
        <v>224</v>
      </c>
      <c r="C93" s="388"/>
      <c r="D93" s="389"/>
      <c r="E93" s="16" t="s">
        <v>225</v>
      </c>
    </row>
    <row r="94" spans="2:5" ht="33.950000000000003" customHeight="1">
      <c r="B94" s="15" t="s">
        <v>222</v>
      </c>
      <c r="C94" s="382"/>
      <c r="D94" s="383"/>
      <c r="E94" s="16" t="s">
        <v>223</v>
      </c>
    </row>
    <row r="95" spans="2:5" ht="33.950000000000003" customHeight="1">
      <c r="B95" s="15" t="s">
        <v>288</v>
      </c>
      <c r="C95" s="382"/>
      <c r="D95" s="383"/>
      <c r="E95" s="16" t="s">
        <v>289</v>
      </c>
    </row>
    <row r="96" spans="2:5" ht="33.950000000000003" customHeight="1">
      <c r="B96" s="15" t="s">
        <v>234</v>
      </c>
      <c r="C96" s="382"/>
      <c r="D96" s="383"/>
      <c r="E96" s="16" t="s">
        <v>290</v>
      </c>
    </row>
    <row r="97" spans="2:5" ht="33.950000000000003" customHeight="1">
      <c r="B97" s="15" t="s">
        <v>236</v>
      </c>
      <c r="C97" s="382"/>
      <c r="D97" s="383"/>
      <c r="E97" s="16" t="s">
        <v>291</v>
      </c>
    </row>
    <row r="98" spans="2:5" ht="33.950000000000003" customHeight="1">
      <c r="B98" s="17" t="s">
        <v>226</v>
      </c>
      <c r="C98" s="382"/>
      <c r="D98" s="383"/>
      <c r="E98" s="18" t="s">
        <v>240</v>
      </c>
    </row>
    <row r="99" spans="2:5" ht="33.950000000000003" customHeight="1">
      <c r="B99" s="20" t="s">
        <v>292</v>
      </c>
      <c r="C99" s="384"/>
      <c r="D99" s="385"/>
      <c r="E99" s="19" t="s">
        <v>219</v>
      </c>
    </row>
    <row r="100" spans="2:5" ht="1.5" customHeight="1"/>
    <row r="101" spans="2:5" ht="33.950000000000003" hidden="1" customHeight="1">
      <c r="B101" s="390" t="s">
        <v>286</v>
      </c>
      <c r="C101" s="391"/>
      <c r="D101" s="394" t="s">
        <v>287</v>
      </c>
      <c r="E101" s="395"/>
    </row>
    <row r="102" spans="2:5" ht="0.75" hidden="1" customHeight="1">
      <c r="B102" s="392"/>
      <c r="C102" s="393"/>
      <c r="D102" s="396"/>
      <c r="E102" s="397"/>
    </row>
    <row r="103" spans="2:5" ht="33.950000000000003" hidden="1" customHeight="1">
      <c r="B103" s="15" t="s">
        <v>216</v>
      </c>
      <c r="C103" s="382"/>
      <c r="D103" s="383"/>
      <c r="E103" s="16" t="s">
        <v>217</v>
      </c>
    </row>
    <row r="104" spans="2:5" ht="33.950000000000003" hidden="1" customHeight="1">
      <c r="B104" s="15" t="s">
        <v>224</v>
      </c>
      <c r="C104" s="388"/>
      <c r="D104" s="389"/>
      <c r="E104" s="16" t="s">
        <v>225</v>
      </c>
    </row>
    <row r="105" spans="2:5" ht="33.950000000000003" hidden="1" customHeight="1">
      <c r="B105" s="15" t="s">
        <v>222</v>
      </c>
      <c r="C105" s="382"/>
      <c r="D105" s="383"/>
      <c r="E105" s="16" t="s">
        <v>223</v>
      </c>
    </row>
    <row r="106" spans="2:5" ht="33.950000000000003" hidden="1" customHeight="1">
      <c r="B106" s="15" t="s">
        <v>288</v>
      </c>
      <c r="C106" s="382"/>
      <c r="D106" s="383"/>
      <c r="E106" s="16" t="s">
        <v>289</v>
      </c>
    </row>
    <row r="107" spans="2:5" ht="33.950000000000003" hidden="1" customHeight="1">
      <c r="B107" s="15" t="s">
        <v>234</v>
      </c>
      <c r="C107" s="382"/>
      <c r="D107" s="383"/>
      <c r="E107" s="16" t="s">
        <v>290</v>
      </c>
    </row>
    <row r="108" spans="2:5" ht="33.950000000000003" hidden="1" customHeight="1">
      <c r="B108" s="15" t="s">
        <v>236</v>
      </c>
      <c r="C108" s="382"/>
      <c r="D108" s="383"/>
      <c r="E108" s="16" t="s">
        <v>291</v>
      </c>
    </row>
    <row r="109" spans="2:5" ht="33.950000000000003" hidden="1" customHeight="1">
      <c r="B109" s="17" t="s">
        <v>226</v>
      </c>
      <c r="C109" s="382"/>
      <c r="D109" s="383"/>
      <c r="E109" s="18" t="s">
        <v>240</v>
      </c>
    </row>
    <row r="110" spans="2:5" ht="33.950000000000003" hidden="1" customHeight="1">
      <c r="B110" s="20" t="s">
        <v>292</v>
      </c>
      <c r="C110" s="384"/>
      <c r="D110" s="385"/>
      <c r="E110" s="19" t="s">
        <v>219</v>
      </c>
    </row>
    <row r="111" spans="2:5" hidden="1"/>
    <row r="112" spans="2:5" ht="33.950000000000003" hidden="1" customHeight="1">
      <c r="B112" s="390" t="s">
        <v>286</v>
      </c>
      <c r="C112" s="391"/>
      <c r="D112" s="394" t="s">
        <v>287</v>
      </c>
      <c r="E112" s="395"/>
    </row>
    <row r="113" spans="2:5" ht="1.5" hidden="1" customHeight="1">
      <c r="B113" s="392"/>
      <c r="C113" s="393"/>
      <c r="D113" s="396"/>
      <c r="E113" s="397"/>
    </row>
    <row r="114" spans="2:5" ht="33.950000000000003" hidden="1" customHeight="1">
      <c r="B114" s="15" t="s">
        <v>216</v>
      </c>
      <c r="C114" s="386"/>
      <c r="D114" s="387"/>
      <c r="E114" s="16" t="s">
        <v>217</v>
      </c>
    </row>
    <row r="115" spans="2:5" ht="33.950000000000003" hidden="1" customHeight="1">
      <c r="B115" s="15" t="s">
        <v>224</v>
      </c>
      <c r="C115" s="388"/>
      <c r="D115" s="389"/>
      <c r="E115" s="16" t="s">
        <v>225</v>
      </c>
    </row>
    <row r="116" spans="2:5" ht="33.950000000000003" hidden="1" customHeight="1">
      <c r="B116" s="15" t="s">
        <v>222</v>
      </c>
      <c r="C116" s="382"/>
      <c r="D116" s="383"/>
      <c r="E116" s="16" t="s">
        <v>223</v>
      </c>
    </row>
    <row r="117" spans="2:5" ht="33.950000000000003" hidden="1" customHeight="1">
      <c r="B117" s="15" t="s">
        <v>288</v>
      </c>
      <c r="C117" s="382"/>
      <c r="D117" s="383"/>
      <c r="E117" s="16" t="s">
        <v>289</v>
      </c>
    </row>
    <row r="118" spans="2:5" ht="33.950000000000003" hidden="1" customHeight="1">
      <c r="B118" s="15" t="s">
        <v>234</v>
      </c>
      <c r="C118" s="382"/>
      <c r="D118" s="383"/>
      <c r="E118" s="16" t="s">
        <v>290</v>
      </c>
    </row>
    <row r="119" spans="2:5" ht="33.950000000000003" hidden="1" customHeight="1">
      <c r="B119" s="15" t="s">
        <v>236</v>
      </c>
      <c r="C119" s="382"/>
      <c r="D119" s="383"/>
      <c r="E119" s="16" t="s">
        <v>291</v>
      </c>
    </row>
    <row r="120" spans="2:5" ht="33.950000000000003" hidden="1" customHeight="1">
      <c r="B120" s="17" t="s">
        <v>226</v>
      </c>
      <c r="C120" s="382"/>
      <c r="D120" s="383"/>
      <c r="E120" s="18" t="s">
        <v>240</v>
      </c>
    </row>
    <row r="121" spans="2:5" ht="33.950000000000003" hidden="1" customHeight="1">
      <c r="B121" s="20" t="s">
        <v>292</v>
      </c>
      <c r="C121" s="384"/>
      <c r="D121" s="385"/>
      <c r="E121" s="19" t="s">
        <v>219</v>
      </c>
    </row>
    <row r="122" spans="2:5" hidden="1"/>
    <row r="123" spans="2:5" ht="33.950000000000003" hidden="1" customHeight="1">
      <c r="B123" s="390" t="s">
        <v>286</v>
      </c>
      <c r="C123" s="391"/>
      <c r="D123" s="394" t="s">
        <v>287</v>
      </c>
      <c r="E123" s="395"/>
    </row>
    <row r="124" spans="2:5" ht="3.75" hidden="1" customHeight="1">
      <c r="B124" s="392"/>
      <c r="C124" s="393"/>
      <c r="D124" s="396"/>
      <c r="E124" s="397"/>
    </row>
    <row r="125" spans="2:5" ht="33.950000000000003" hidden="1" customHeight="1">
      <c r="B125" s="15" t="s">
        <v>216</v>
      </c>
      <c r="C125" s="386"/>
      <c r="D125" s="387"/>
      <c r="E125" s="16" t="s">
        <v>217</v>
      </c>
    </row>
    <row r="126" spans="2:5" ht="33.950000000000003" hidden="1" customHeight="1">
      <c r="B126" s="15" t="s">
        <v>224</v>
      </c>
      <c r="C126" s="388"/>
      <c r="D126" s="389"/>
      <c r="E126" s="16" t="s">
        <v>225</v>
      </c>
    </row>
    <row r="127" spans="2:5" ht="33.950000000000003" hidden="1" customHeight="1">
      <c r="B127" s="15" t="s">
        <v>222</v>
      </c>
      <c r="C127" s="382"/>
      <c r="D127" s="383"/>
      <c r="E127" s="16" t="s">
        <v>223</v>
      </c>
    </row>
    <row r="128" spans="2:5" ht="33.950000000000003" hidden="1" customHeight="1">
      <c r="B128" s="15" t="s">
        <v>288</v>
      </c>
      <c r="C128" s="382"/>
      <c r="D128" s="383"/>
      <c r="E128" s="16" t="s">
        <v>289</v>
      </c>
    </row>
    <row r="129" spans="2:5" ht="33.950000000000003" hidden="1" customHeight="1">
      <c r="B129" s="15" t="s">
        <v>234</v>
      </c>
      <c r="C129" s="382"/>
      <c r="D129" s="383"/>
      <c r="E129" s="16" t="s">
        <v>290</v>
      </c>
    </row>
    <row r="130" spans="2:5" ht="33.950000000000003" hidden="1" customHeight="1">
      <c r="B130" s="15" t="s">
        <v>236</v>
      </c>
      <c r="C130" s="382"/>
      <c r="D130" s="383"/>
      <c r="E130" s="16" t="s">
        <v>291</v>
      </c>
    </row>
    <row r="131" spans="2:5" ht="33.950000000000003" hidden="1" customHeight="1">
      <c r="B131" s="17" t="s">
        <v>226</v>
      </c>
      <c r="C131" s="382"/>
      <c r="D131" s="383"/>
      <c r="E131" s="18" t="s">
        <v>240</v>
      </c>
    </row>
    <row r="132" spans="2:5" ht="33.950000000000003" hidden="1" customHeight="1">
      <c r="B132" s="20" t="s">
        <v>292</v>
      </c>
      <c r="C132" s="384"/>
      <c r="D132" s="385"/>
      <c r="E132" s="19" t="s">
        <v>219</v>
      </c>
    </row>
    <row r="133" spans="2:5" hidden="1"/>
    <row r="134" spans="2:5" ht="33.950000000000003" hidden="1" customHeight="1">
      <c r="B134" s="390" t="s">
        <v>286</v>
      </c>
      <c r="C134" s="391"/>
      <c r="D134" s="394" t="s">
        <v>287</v>
      </c>
      <c r="E134" s="395"/>
    </row>
    <row r="135" spans="2:5" ht="6" hidden="1" customHeight="1">
      <c r="B135" s="392"/>
      <c r="C135" s="393"/>
      <c r="D135" s="396"/>
      <c r="E135" s="397"/>
    </row>
    <row r="136" spans="2:5" ht="33.950000000000003" hidden="1" customHeight="1">
      <c r="B136" s="15" t="s">
        <v>216</v>
      </c>
      <c r="C136" s="386"/>
      <c r="D136" s="387"/>
      <c r="E136" s="16" t="s">
        <v>217</v>
      </c>
    </row>
    <row r="137" spans="2:5" ht="33.950000000000003" hidden="1" customHeight="1">
      <c r="B137" s="15" t="s">
        <v>224</v>
      </c>
      <c r="C137" s="388"/>
      <c r="D137" s="389"/>
      <c r="E137" s="16" t="s">
        <v>225</v>
      </c>
    </row>
    <row r="138" spans="2:5" ht="33.950000000000003" hidden="1" customHeight="1">
      <c r="B138" s="15" t="s">
        <v>222</v>
      </c>
      <c r="C138" s="382"/>
      <c r="D138" s="383"/>
      <c r="E138" s="16" t="s">
        <v>223</v>
      </c>
    </row>
    <row r="139" spans="2:5" ht="33.950000000000003" hidden="1" customHeight="1">
      <c r="B139" s="15" t="s">
        <v>288</v>
      </c>
      <c r="C139" s="382"/>
      <c r="D139" s="383"/>
      <c r="E139" s="16" t="s">
        <v>289</v>
      </c>
    </row>
    <row r="140" spans="2:5" ht="33.950000000000003" hidden="1" customHeight="1">
      <c r="B140" s="15" t="s">
        <v>234</v>
      </c>
      <c r="C140" s="382"/>
      <c r="D140" s="383"/>
      <c r="E140" s="16" t="s">
        <v>290</v>
      </c>
    </row>
    <row r="141" spans="2:5" ht="33.950000000000003" hidden="1" customHeight="1">
      <c r="B141" s="15" t="s">
        <v>236</v>
      </c>
      <c r="C141" s="382"/>
      <c r="D141" s="383"/>
      <c r="E141" s="16" t="s">
        <v>291</v>
      </c>
    </row>
    <row r="142" spans="2:5" ht="33.950000000000003" hidden="1" customHeight="1">
      <c r="B142" s="17" t="s">
        <v>226</v>
      </c>
      <c r="C142" s="382"/>
      <c r="D142" s="383"/>
      <c r="E142" s="18" t="s">
        <v>240</v>
      </c>
    </row>
    <row r="143" spans="2:5" ht="33.950000000000003" hidden="1" customHeight="1">
      <c r="B143" s="20" t="s">
        <v>292</v>
      </c>
      <c r="C143" s="384"/>
      <c r="D143" s="385"/>
      <c r="E143" s="19" t="s">
        <v>219</v>
      </c>
    </row>
    <row r="144" spans="2:5" hidden="1"/>
    <row r="145" spans="2:5" ht="32.25" hidden="1" customHeight="1">
      <c r="B145" s="390" t="s">
        <v>286</v>
      </c>
      <c r="C145" s="391"/>
      <c r="D145" s="394" t="s">
        <v>287</v>
      </c>
      <c r="E145" s="395"/>
    </row>
    <row r="146" spans="2:5" ht="6.75" hidden="1" customHeight="1">
      <c r="B146" s="392"/>
      <c r="C146" s="393"/>
      <c r="D146" s="396"/>
      <c r="E146" s="397"/>
    </row>
    <row r="147" spans="2:5" ht="33.950000000000003" hidden="1" customHeight="1">
      <c r="B147" s="15" t="s">
        <v>216</v>
      </c>
      <c r="C147" s="386"/>
      <c r="D147" s="387"/>
      <c r="E147" s="16" t="s">
        <v>217</v>
      </c>
    </row>
    <row r="148" spans="2:5" ht="33.950000000000003" hidden="1" customHeight="1">
      <c r="B148" s="15" t="s">
        <v>224</v>
      </c>
      <c r="C148" s="388"/>
      <c r="D148" s="389"/>
      <c r="E148" s="16" t="s">
        <v>225</v>
      </c>
    </row>
    <row r="149" spans="2:5" ht="33.950000000000003" hidden="1" customHeight="1">
      <c r="B149" s="15" t="s">
        <v>222</v>
      </c>
      <c r="C149" s="382"/>
      <c r="D149" s="383"/>
      <c r="E149" s="16" t="s">
        <v>223</v>
      </c>
    </row>
    <row r="150" spans="2:5" ht="33.950000000000003" hidden="1" customHeight="1">
      <c r="B150" s="15" t="s">
        <v>288</v>
      </c>
      <c r="C150" s="382"/>
      <c r="D150" s="383"/>
      <c r="E150" s="16" t="s">
        <v>289</v>
      </c>
    </row>
    <row r="151" spans="2:5" ht="33.950000000000003" hidden="1" customHeight="1">
      <c r="B151" s="15" t="s">
        <v>234</v>
      </c>
      <c r="C151" s="382"/>
      <c r="D151" s="383"/>
      <c r="E151" s="16" t="s">
        <v>290</v>
      </c>
    </row>
    <row r="152" spans="2:5" ht="33.950000000000003" hidden="1" customHeight="1">
      <c r="B152" s="15" t="s">
        <v>236</v>
      </c>
      <c r="C152" s="382"/>
      <c r="D152" s="383"/>
      <c r="E152" s="16" t="s">
        <v>291</v>
      </c>
    </row>
    <row r="153" spans="2:5" ht="33.950000000000003" hidden="1" customHeight="1">
      <c r="B153" s="17" t="s">
        <v>226</v>
      </c>
      <c r="C153" s="382"/>
      <c r="D153" s="383"/>
      <c r="E153" s="18" t="s">
        <v>240</v>
      </c>
    </row>
    <row r="154" spans="2:5" ht="33.950000000000003" hidden="1" customHeight="1">
      <c r="B154" s="20" t="s">
        <v>292</v>
      </c>
      <c r="C154" s="384"/>
      <c r="D154" s="385"/>
      <c r="E154" s="19" t="s">
        <v>219</v>
      </c>
    </row>
    <row r="155" spans="2:5" hidden="1"/>
    <row r="156" spans="2:5" ht="33.950000000000003" hidden="1" customHeight="1">
      <c r="B156" s="390" t="s">
        <v>286</v>
      </c>
      <c r="C156" s="391"/>
      <c r="D156" s="394" t="s">
        <v>287</v>
      </c>
      <c r="E156" s="395"/>
    </row>
    <row r="157" spans="2:5" ht="9" hidden="1" customHeight="1">
      <c r="B157" s="392"/>
      <c r="C157" s="393"/>
      <c r="D157" s="396"/>
      <c r="E157" s="397"/>
    </row>
    <row r="158" spans="2:5" ht="33.950000000000003" hidden="1" customHeight="1">
      <c r="B158" s="15" t="s">
        <v>216</v>
      </c>
      <c r="C158" s="386"/>
      <c r="D158" s="387"/>
      <c r="E158" s="16" t="s">
        <v>217</v>
      </c>
    </row>
    <row r="159" spans="2:5" ht="33.950000000000003" hidden="1" customHeight="1">
      <c r="B159" s="15" t="s">
        <v>224</v>
      </c>
      <c r="C159" s="388"/>
      <c r="D159" s="389"/>
      <c r="E159" s="16" t="s">
        <v>225</v>
      </c>
    </row>
    <row r="160" spans="2:5" ht="33.950000000000003" hidden="1" customHeight="1">
      <c r="B160" s="15" t="s">
        <v>222</v>
      </c>
      <c r="C160" s="382"/>
      <c r="D160" s="383"/>
      <c r="E160" s="16" t="s">
        <v>223</v>
      </c>
    </row>
    <row r="161" spans="2:5" ht="33.950000000000003" hidden="1" customHeight="1">
      <c r="B161" s="15" t="s">
        <v>288</v>
      </c>
      <c r="C161" s="382"/>
      <c r="D161" s="383"/>
      <c r="E161" s="16" t="s">
        <v>289</v>
      </c>
    </row>
    <row r="162" spans="2:5" ht="33.950000000000003" hidden="1" customHeight="1">
      <c r="B162" s="15" t="s">
        <v>234</v>
      </c>
      <c r="C162" s="382"/>
      <c r="D162" s="383"/>
      <c r="E162" s="16" t="s">
        <v>290</v>
      </c>
    </row>
    <row r="163" spans="2:5" ht="33.950000000000003" hidden="1" customHeight="1">
      <c r="B163" s="15" t="s">
        <v>236</v>
      </c>
      <c r="C163" s="382"/>
      <c r="D163" s="383"/>
      <c r="E163" s="16" t="s">
        <v>291</v>
      </c>
    </row>
    <row r="164" spans="2:5" ht="33.950000000000003" hidden="1" customHeight="1">
      <c r="B164" s="17" t="s">
        <v>226</v>
      </c>
      <c r="C164" s="382"/>
      <c r="D164" s="383"/>
      <c r="E164" s="18" t="s">
        <v>240</v>
      </c>
    </row>
    <row r="165" spans="2:5" ht="33.950000000000003" hidden="1" customHeight="1">
      <c r="B165" s="20" t="s">
        <v>292</v>
      </c>
      <c r="C165" s="384"/>
      <c r="D165" s="385"/>
      <c r="E165" s="19" t="s">
        <v>219</v>
      </c>
    </row>
    <row r="166" spans="2:5" hidden="1"/>
    <row r="167" spans="2:5" ht="33.950000000000003" hidden="1" customHeight="1">
      <c r="B167" s="390" t="s">
        <v>286</v>
      </c>
      <c r="C167" s="391"/>
      <c r="D167" s="394" t="s">
        <v>287</v>
      </c>
      <c r="E167" s="395"/>
    </row>
    <row r="168" spans="2:5" hidden="1">
      <c r="B168" s="392"/>
      <c r="C168" s="393"/>
      <c r="D168" s="396"/>
      <c r="E168" s="397"/>
    </row>
    <row r="169" spans="2:5" ht="33.950000000000003" hidden="1" customHeight="1">
      <c r="B169" s="15" t="s">
        <v>216</v>
      </c>
      <c r="C169" s="386"/>
      <c r="D169" s="387"/>
      <c r="E169" s="16" t="s">
        <v>217</v>
      </c>
    </row>
    <row r="170" spans="2:5" ht="33.950000000000003" hidden="1" customHeight="1">
      <c r="B170" s="15" t="s">
        <v>224</v>
      </c>
      <c r="C170" s="388"/>
      <c r="D170" s="389"/>
      <c r="E170" s="16" t="s">
        <v>225</v>
      </c>
    </row>
    <row r="171" spans="2:5" ht="33.950000000000003" hidden="1" customHeight="1">
      <c r="B171" s="15" t="s">
        <v>222</v>
      </c>
      <c r="C171" s="382"/>
      <c r="D171" s="383"/>
      <c r="E171" s="16" t="s">
        <v>223</v>
      </c>
    </row>
    <row r="172" spans="2:5" ht="33.950000000000003" hidden="1" customHeight="1">
      <c r="B172" s="15" t="s">
        <v>288</v>
      </c>
      <c r="C172" s="382"/>
      <c r="D172" s="383"/>
      <c r="E172" s="16" t="s">
        <v>289</v>
      </c>
    </row>
    <row r="173" spans="2:5" ht="33.950000000000003" hidden="1" customHeight="1">
      <c r="B173" s="15" t="s">
        <v>234</v>
      </c>
      <c r="C173" s="382"/>
      <c r="D173" s="383"/>
      <c r="E173" s="16" t="s">
        <v>290</v>
      </c>
    </row>
    <row r="174" spans="2:5" ht="33.950000000000003" hidden="1" customHeight="1">
      <c r="B174" s="15" t="s">
        <v>236</v>
      </c>
      <c r="C174" s="382"/>
      <c r="D174" s="383"/>
      <c r="E174" s="16" t="s">
        <v>291</v>
      </c>
    </row>
    <row r="175" spans="2:5" ht="33.950000000000003" hidden="1" customHeight="1">
      <c r="B175" s="17" t="s">
        <v>226</v>
      </c>
      <c r="C175" s="382"/>
      <c r="D175" s="383"/>
      <c r="E175" s="18" t="s">
        <v>240</v>
      </c>
    </row>
    <row r="176" spans="2:5" ht="33.950000000000003" hidden="1" customHeight="1">
      <c r="B176" s="20" t="s">
        <v>292</v>
      </c>
      <c r="C176" s="384"/>
      <c r="D176" s="385"/>
      <c r="E176" s="19" t="s">
        <v>219</v>
      </c>
    </row>
    <row r="177" spans="2:5" hidden="1"/>
    <row r="178" spans="2:5" ht="33.950000000000003" hidden="1" customHeight="1">
      <c r="B178" s="390" t="s">
        <v>286</v>
      </c>
      <c r="C178" s="391"/>
      <c r="D178" s="394" t="s">
        <v>287</v>
      </c>
      <c r="E178" s="395"/>
    </row>
    <row r="179" spans="2:5" hidden="1">
      <c r="B179" s="392"/>
      <c r="C179" s="393"/>
      <c r="D179" s="396"/>
      <c r="E179" s="397"/>
    </row>
    <row r="180" spans="2:5" ht="33.950000000000003" hidden="1" customHeight="1">
      <c r="B180" s="15" t="s">
        <v>216</v>
      </c>
      <c r="C180" s="386"/>
      <c r="D180" s="387"/>
      <c r="E180" s="16" t="s">
        <v>217</v>
      </c>
    </row>
    <row r="181" spans="2:5" ht="33.950000000000003" hidden="1" customHeight="1">
      <c r="B181" s="15" t="s">
        <v>224</v>
      </c>
      <c r="C181" s="388"/>
      <c r="D181" s="389"/>
      <c r="E181" s="16" t="s">
        <v>225</v>
      </c>
    </row>
    <row r="182" spans="2:5" ht="33.950000000000003" hidden="1" customHeight="1">
      <c r="B182" s="15" t="s">
        <v>222</v>
      </c>
      <c r="C182" s="382"/>
      <c r="D182" s="383"/>
      <c r="E182" s="16" t="s">
        <v>223</v>
      </c>
    </row>
    <row r="183" spans="2:5" ht="33.950000000000003" hidden="1" customHeight="1">
      <c r="B183" s="15" t="s">
        <v>288</v>
      </c>
      <c r="C183" s="382"/>
      <c r="D183" s="383"/>
      <c r="E183" s="16" t="s">
        <v>289</v>
      </c>
    </row>
    <row r="184" spans="2:5" ht="33.950000000000003" hidden="1" customHeight="1">
      <c r="B184" s="15" t="s">
        <v>234</v>
      </c>
      <c r="C184" s="382"/>
      <c r="D184" s="383"/>
      <c r="E184" s="16" t="s">
        <v>290</v>
      </c>
    </row>
    <row r="185" spans="2:5" ht="33.950000000000003" hidden="1" customHeight="1">
      <c r="B185" s="15" t="s">
        <v>236</v>
      </c>
      <c r="C185" s="382"/>
      <c r="D185" s="383"/>
      <c r="E185" s="16" t="s">
        <v>291</v>
      </c>
    </row>
    <row r="186" spans="2:5" ht="33.950000000000003" hidden="1" customHeight="1">
      <c r="B186" s="17" t="s">
        <v>226</v>
      </c>
      <c r="C186" s="382"/>
      <c r="D186" s="383"/>
      <c r="E186" s="18" t="s">
        <v>240</v>
      </c>
    </row>
    <row r="187" spans="2:5" ht="33.950000000000003" hidden="1" customHeight="1">
      <c r="B187" s="20" t="s">
        <v>292</v>
      </c>
      <c r="C187" s="384"/>
      <c r="D187" s="385"/>
      <c r="E187" s="19" t="s">
        <v>219</v>
      </c>
    </row>
    <row r="188" spans="2:5" hidden="1"/>
    <row r="189" spans="2:5" ht="33.950000000000003" hidden="1" customHeight="1">
      <c r="B189" s="390" t="s">
        <v>286</v>
      </c>
      <c r="C189" s="391"/>
      <c r="D189" s="394" t="s">
        <v>287</v>
      </c>
      <c r="E189" s="395"/>
    </row>
    <row r="190" spans="2:5" hidden="1">
      <c r="B190" s="392"/>
      <c r="C190" s="393"/>
      <c r="D190" s="396"/>
      <c r="E190" s="397"/>
    </row>
    <row r="191" spans="2:5" ht="33.950000000000003" hidden="1" customHeight="1">
      <c r="B191" s="15" t="s">
        <v>216</v>
      </c>
      <c r="C191" s="386"/>
      <c r="D191" s="387"/>
      <c r="E191" s="16" t="s">
        <v>217</v>
      </c>
    </row>
    <row r="192" spans="2:5" ht="33.950000000000003" hidden="1" customHeight="1">
      <c r="B192" s="15" t="s">
        <v>224</v>
      </c>
      <c r="C192" s="388"/>
      <c r="D192" s="389"/>
      <c r="E192" s="16" t="s">
        <v>225</v>
      </c>
    </row>
    <row r="193" spans="2:5" ht="33.950000000000003" hidden="1" customHeight="1">
      <c r="B193" s="15" t="s">
        <v>222</v>
      </c>
      <c r="C193" s="382"/>
      <c r="D193" s="383"/>
      <c r="E193" s="16" t="s">
        <v>223</v>
      </c>
    </row>
    <row r="194" spans="2:5" ht="33.950000000000003" hidden="1" customHeight="1">
      <c r="B194" s="15" t="s">
        <v>288</v>
      </c>
      <c r="C194" s="382"/>
      <c r="D194" s="383"/>
      <c r="E194" s="16" t="s">
        <v>289</v>
      </c>
    </row>
    <row r="195" spans="2:5" ht="33.950000000000003" hidden="1" customHeight="1">
      <c r="B195" s="15" t="s">
        <v>234</v>
      </c>
      <c r="C195" s="382"/>
      <c r="D195" s="383"/>
      <c r="E195" s="16" t="s">
        <v>290</v>
      </c>
    </row>
    <row r="196" spans="2:5" ht="33.950000000000003" hidden="1" customHeight="1">
      <c r="B196" s="15" t="s">
        <v>236</v>
      </c>
      <c r="C196" s="382"/>
      <c r="D196" s="383"/>
      <c r="E196" s="16" t="s">
        <v>291</v>
      </c>
    </row>
    <row r="197" spans="2:5" ht="33.950000000000003" hidden="1" customHeight="1">
      <c r="B197" s="17" t="s">
        <v>226</v>
      </c>
      <c r="C197" s="382"/>
      <c r="D197" s="383"/>
      <c r="E197" s="18" t="s">
        <v>240</v>
      </c>
    </row>
    <row r="198" spans="2:5" ht="33.950000000000003" hidden="1" customHeight="1">
      <c r="B198" s="20" t="s">
        <v>292</v>
      </c>
      <c r="C198" s="384"/>
      <c r="D198" s="385"/>
      <c r="E198" s="19" t="s">
        <v>219</v>
      </c>
    </row>
    <row r="199" spans="2:5" hidden="1"/>
    <row r="200" spans="2:5" hidden="1">
      <c r="B200" s="390" t="s">
        <v>286</v>
      </c>
      <c r="C200" s="391"/>
      <c r="D200" s="394" t="s">
        <v>287</v>
      </c>
      <c r="E200" s="395"/>
    </row>
    <row r="201" spans="2:5" hidden="1">
      <c r="B201" s="392"/>
      <c r="C201" s="393"/>
      <c r="D201" s="396"/>
      <c r="E201" s="397"/>
    </row>
    <row r="202" spans="2:5" ht="33.950000000000003" hidden="1" customHeight="1">
      <c r="B202" s="15" t="s">
        <v>216</v>
      </c>
      <c r="C202" s="386"/>
      <c r="D202" s="387"/>
      <c r="E202" s="16" t="s">
        <v>217</v>
      </c>
    </row>
    <row r="203" spans="2:5" ht="33.950000000000003" hidden="1" customHeight="1">
      <c r="B203" s="15" t="s">
        <v>224</v>
      </c>
      <c r="C203" s="388"/>
      <c r="D203" s="389"/>
      <c r="E203" s="16" t="s">
        <v>225</v>
      </c>
    </row>
    <row r="204" spans="2:5" ht="33.950000000000003" hidden="1" customHeight="1">
      <c r="B204" s="15" t="s">
        <v>222</v>
      </c>
      <c r="C204" s="382"/>
      <c r="D204" s="383"/>
      <c r="E204" s="16" t="s">
        <v>223</v>
      </c>
    </row>
    <row r="205" spans="2:5" ht="33.950000000000003" hidden="1" customHeight="1">
      <c r="B205" s="15" t="s">
        <v>288</v>
      </c>
      <c r="C205" s="382"/>
      <c r="D205" s="383"/>
      <c r="E205" s="16" t="s">
        <v>289</v>
      </c>
    </row>
    <row r="206" spans="2:5" ht="33.950000000000003" hidden="1" customHeight="1">
      <c r="B206" s="15" t="s">
        <v>234</v>
      </c>
      <c r="C206" s="382"/>
      <c r="D206" s="383"/>
      <c r="E206" s="16" t="s">
        <v>290</v>
      </c>
    </row>
    <row r="207" spans="2:5" ht="33.950000000000003" hidden="1" customHeight="1">
      <c r="B207" s="15" t="s">
        <v>236</v>
      </c>
      <c r="C207" s="382"/>
      <c r="D207" s="383"/>
      <c r="E207" s="16" t="s">
        <v>291</v>
      </c>
    </row>
    <row r="208" spans="2:5" ht="33.950000000000003" hidden="1" customHeight="1">
      <c r="B208" s="17" t="s">
        <v>226</v>
      </c>
      <c r="C208" s="382"/>
      <c r="D208" s="383"/>
      <c r="E208" s="18" t="s">
        <v>240</v>
      </c>
    </row>
    <row r="209" spans="2:5" ht="33.950000000000003" hidden="1" customHeight="1">
      <c r="B209" s="20" t="s">
        <v>292</v>
      </c>
      <c r="C209" s="384"/>
      <c r="D209" s="385"/>
      <c r="E209" s="19" t="s">
        <v>219</v>
      </c>
    </row>
    <row r="210" spans="2:5" hidden="1"/>
    <row r="211" spans="2:5" hidden="1">
      <c r="B211" s="390" t="s">
        <v>286</v>
      </c>
      <c r="C211" s="391"/>
      <c r="D211" s="394" t="s">
        <v>287</v>
      </c>
      <c r="E211" s="395"/>
    </row>
    <row r="212" spans="2:5" hidden="1">
      <c r="B212" s="392"/>
      <c r="C212" s="393"/>
      <c r="D212" s="396"/>
      <c r="E212" s="397"/>
    </row>
    <row r="213" spans="2:5" ht="33.950000000000003" hidden="1" customHeight="1">
      <c r="B213" s="15" t="s">
        <v>216</v>
      </c>
      <c r="C213" s="386"/>
      <c r="D213" s="387"/>
      <c r="E213" s="16" t="s">
        <v>217</v>
      </c>
    </row>
    <row r="214" spans="2:5" ht="33.950000000000003" hidden="1" customHeight="1">
      <c r="B214" s="15" t="s">
        <v>224</v>
      </c>
      <c r="C214" s="388"/>
      <c r="D214" s="389"/>
      <c r="E214" s="16" t="s">
        <v>225</v>
      </c>
    </row>
    <row r="215" spans="2:5" ht="33.950000000000003" hidden="1" customHeight="1">
      <c r="B215" s="15" t="s">
        <v>222</v>
      </c>
      <c r="C215" s="382"/>
      <c r="D215" s="383"/>
      <c r="E215" s="16" t="s">
        <v>223</v>
      </c>
    </row>
    <row r="216" spans="2:5" ht="33.950000000000003" hidden="1" customHeight="1">
      <c r="B216" s="15" t="s">
        <v>288</v>
      </c>
      <c r="C216" s="382"/>
      <c r="D216" s="383"/>
      <c r="E216" s="16" t="s">
        <v>289</v>
      </c>
    </row>
    <row r="217" spans="2:5" ht="33.950000000000003" hidden="1" customHeight="1">
      <c r="B217" s="15" t="s">
        <v>234</v>
      </c>
      <c r="C217" s="382"/>
      <c r="D217" s="383"/>
      <c r="E217" s="16" t="s">
        <v>290</v>
      </c>
    </row>
    <row r="218" spans="2:5" ht="33.950000000000003" hidden="1" customHeight="1">
      <c r="B218" s="15" t="s">
        <v>236</v>
      </c>
      <c r="C218" s="382"/>
      <c r="D218" s="383"/>
      <c r="E218" s="16" t="s">
        <v>291</v>
      </c>
    </row>
    <row r="219" spans="2:5" ht="33.950000000000003" hidden="1" customHeight="1">
      <c r="B219" s="17" t="s">
        <v>226</v>
      </c>
      <c r="C219" s="382"/>
      <c r="D219" s="383"/>
      <c r="E219" s="18" t="s">
        <v>240</v>
      </c>
    </row>
    <row r="220" spans="2:5" ht="31.5" hidden="1" customHeight="1">
      <c r="B220" s="20" t="s">
        <v>292</v>
      </c>
      <c r="C220" s="384"/>
      <c r="D220" s="385"/>
      <c r="E220" s="19" t="s">
        <v>219</v>
      </c>
    </row>
    <row r="221" spans="2:5" hidden="1"/>
    <row r="222" spans="2:5" hidden="1"/>
    <row r="223" spans="2:5" hidden="1"/>
  </sheetData>
  <sheetProtection formatCells="0" formatColumns="0" formatRows="0"/>
  <mergeCells count="201">
    <mergeCell ref="B2:C3"/>
    <mergeCell ref="D2:E3"/>
    <mergeCell ref="C4:D4"/>
    <mergeCell ref="C5:D5"/>
    <mergeCell ref="C6:D6"/>
    <mergeCell ref="C7:D7"/>
    <mergeCell ref="C15:D15"/>
    <mergeCell ref="C16:D16"/>
    <mergeCell ref="C17:D17"/>
    <mergeCell ref="C18:D18"/>
    <mergeCell ref="C19:D19"/>
    <mergeCell ref="C20:D20"/>
    <mergeCell ref="C8:D8"/>
    <mergeCell ref="C9:D9"/>
    <mergeCell ref="C10:D10"/>
    <mergeCell ref="C11:D11"/>
    <mergeCell ref="B13:C14"/>
    <mergeCell ref="D13:E14"/>
    <mergeCell ref="C27:D27"/>
    <mergeCell ref="C28:D28"/>
    <mergeCell ref="C29:D29"/>
    <mergeCell ref="C30:D30"/>
    <mergeCell ref="C31:D31"/>
    <mergeCell ref="C32:D32"/>
    <mergeCell ref="C21:D21"/>
    <mergeCell ref="G21:H21"/>
    <mergeCell ref="C22:D22"/>
    <mergeCell ref="B24:C25"/>
    <mergeCell ref="D24:E25"/>
    <mergeCell ref="C26:D26"/>
    <mergeCell ref="C40:D40"/>
    <mergeCell ref="C41:D41"/>
    <mergeCell ref="C42:D42"/>
    <mergeCell ref="C43:D43"/>
    <mergeCell ref="C44:D44"/>
    <mergeCell ref="B46:C47"/>
    <mergeCell ref="D46:E47"/>
    <mergeCell ref="C33:D33"/>
    <mergeCell ref="B35:C36"/>
    <mergeCell ref="D35:E36"/>
    <mergeCell ref="C37:D37"/>
    <mergeCell ref="C38:D38"/>
    <mergeCell ref="C39:D39"/>
    <mergeCell ref="C54:D54"/>
    <mergeCell ref="C55:D55"/>
    <mergeCell ref="B57:C58"/>
    <mergeCell ref="D57:E58"/>
    <mergeCell ref="C59:D59"/>
    <mergeCell ref="C60:D60"/>
    <mergeCell ref="C48:D48"/>
    <mergeCell ref="C49:D49"/>
    <mergeCell ref="C50:D50"/>
    <mergeCell ref="C51:D51"/>
    <mergeCell ref="C52:D52"/>
    <mergeCell ref="C53:D53"/>
    <mergeCell ref="B68:C69"/>
    <mergeCell ref="D68:E69"/>
    <mergeCell ref="C70:D70"/>
    <mergeCell ref="C71:D71"/>
    <mergeCell ref="C72:D72"/>
    <mergeCell ref="C73:D73"/>
    <mergeCell ref="C61:D61"/>
    <mergeCell ref="C62:D62"/>
    <mergeCell ref="C63:D63"/>
    <mergeCell ref="C64:D64"/>
    <mergeCell ref="C65:D65"/>
    <mergeCell ref="C66:D66"/>
    <mergeCell ref="C81:D81"/>
    <mergeCell ref="C82:D82"/>
    <mergeCell ref="C83:D83"/>
    <mergeCell ref="C84:D84"/>
    <mergeCell ref="C85:D85"/>
    <mergeCell ref="C86:D86"/>
    <mergeCell ref="C74:D74"/>
    <mergeCell ref="C75:D75"/>
    <mergeCell ref="C76:D76"/>
    <mergeCell ref="C77:D77"/>
    <mergeCell ref="B79:C80"/>
    <mergeCell ref="D79:E80"/>
    <mergeCell ref="C94:D94"/>
    <mergeCell ref="C95:D95"/>
    <mergeCell ref="C96:D96"/>
    <mergeCell ref="C97:D97"/>
    <mergeCell ref="C98:D98"/>
    <mergeCell ref="C99:D99"/>
    <mergeCell ref="C87:D87"/>
    <mergeCell ref="C88:D88"/>
    <mergeCell ref="B90:C91"/>
    <mergeCell ref="D90:E91"/>
    <mergeCell ref="C92:D92"/>
    <mergeCell ref="C93:D93"/>
    <mergeCell ref="C107:D107"/>
    <mergeCell ref="C108:D108"/>
    <mergeCell ref="C109:D109"/>
    <mergeCell ref="C110:D110"/>
    <mergeCell ref="B112:C113"/>
    <mergeCell ref="D112:E113"/>
    <mergeCell ref="B101:C102"/>
    <mergeCell ref="D101:E102"/>
    <mergeCell ref="C103:D103"/>
    <mergeCell ref="C104:D104"/>
    <mergeCell ref="C105:D105"/>
    <mergeCell ref="C106:D106"/>
    <mergeCell ref="C120:D120"/>
    <mergeCell ref="C121:D121"/>
    <mergeCell ref="B123:C124"/>
    <mergeCell ref="D123:E124"/>
    <mergeCell ref="C125:D125"/>
    <mergeCell ref="C126:D126"/>
    <mergeCell ref="C114:D114"/>
    <mergeCell ref="C115:D115"/>
    <mergeCell ref="C116:D116"/>
    <mergeCell ref="C117:D117"/>
    <mergeCell ref="C118:D118"/>
    <mergeCell ref="C119:D119"/>
    <mergeCell ref="B134:C135"/>
    <mergeCell ref="D134:E135"/>
    <mergeCell ref="C136:D136"/>
    <mergeCell ref="C137:D137"/>
    <mergeCell ref="C138:D138"/>
    <mergeCell ref="C139:D139"/>
    <mergeCell ref="C127:D127"/>
    <mergeCell ref="C128:D128"/>
    <mergeCell ref="C129:D129"/>
    <mergeCell ref="C130:D130"/>
    <mergeCell ref="C131:D131"/>
    <mergeCell ref="C132:D132"/>
    <mergeCell ref="C147:D147"/>
    <mergeCell ref="C148:D148"/>
    <mergeCell ref="C149:D149"/>
    <mergeCell ref="C150:D150"/>
    <mergeCell ref="C151:D151"/>
    <mergeCell ref="C152:D152"/>
    <mergeCell ref="C140:D140"/>
    <mergeCell ref="C141:D141"/>
    <mergeCell ref="C142:D142"/>
    <mergeCell ref="C143:D143"/>
    <mergeCell ref="B145:C146"/>
    <mergeCell ref="D145:E146"/>
    <mergeCell ref="C160:D160"/>
    <mergeCell ref="C161:D161"/>
    <mergeCell ref="C162:D162"/>
    <mergeCell ref="C163:D163"/>
    <mergeCell ref="C164:D164"/>
    <mergeCell ref="C165:D165"/>
    <mergeCell ref="C153:D153"/>
    <mergeCell ref="C154:D154"/>
    <mergeCell ref="B156:C157"/>
    <mergeCell ref="D156:E157"/>
    <mergeCell ref="C158:D158"/>
    <mergeCell ref="C159:D159"/>
    <mergeCell ref="C173:D173"/>
    <mergeCell ref="C174:D174"/>
    <mergeCell ref="C175:D175"/>
    <mergeCell ref="C176:D176"/>
    <mergeCell ref="B178:C179"/>
    <mergeCell ref="D178:E179"/>
    <mergeCell ref="B167:C168"/>
    <mergeCell ref="D167:E168"/>
    <mergeCell ref="C169:D169"/>
    <mergeCell ref="C170:D170"/>
    <mergeCell ref="C171:D171"/>
    <mergeCell ref="C172:D172"/>
    <mergeCell ref="C186:D186"/>
    <mergeCell ref="C187:D187"/>
    <mergeCell ref="B189:C190"/>
    <mergeCell ref="D189:E190"/>
    <mergeCell ref="C191:D191"/>
    <mergeCell ref="C192:D192"/>
    <mergeCell ref="C180:D180"/>
    <mergeCell ref="C181:D181"/>
    <mergeCell ref="C182:D182"/>
    <mergeCell ref="C183:D183"/>
    <mergeCell ref="C184:D184"/>
    <mergeCell ref="C185:D185"/>
    <mergeCell ref="B200:C201"/>
    <mergeCell ref="D200:E201"/>
    <mergeCell ref="C202:D202"/>
    <mergeCell ref="C203:D203"/>
    <mergeCell ref="C204:D204"/>
    <mergeCell ref="C205:D205"/>
    <mergeCell ref="C193:D193"/>
    <mergeCell ref="C194:D194"/>
    <mergeCell ref="C195:D195"/>
    <mergeCell ref="C196:D196"/>
    <mergeCell ref="C197:D197"/>
    <mergeCell ref="C198:D198"/>
    <mergeCell ref="C219:D219"/>
    <mergeCell ref="C220:D220"/>
    <mergeCell ref="C213:D213"/>
    <mergeCell ref="C214:D214"/>
    <mergeCell ref="C215:D215"/>
    <mergeCell ref="C216:D216"/>
    <mergeCell ref="C217:D217"/>
    <mergeCell ref="C218:D218"/>
    <mergeCell ref="C206:D206"/>
    <mergeCell ref="C207:D207"/>
    <mergeCell ref="C208:D208"/>
    <mergeCell ref="C209:D209"/>
    <mergeCell ref="B211:C212"/>
    <mergeCell ref="D211:E212"/>
  </mergeCells>
  <pageMargins left="0.70866141732283472" right="0.70866141732283472" top="1.5748031496062993" bottom="0" header="0.31496062992125984" footer="1.1811023622047245"/>
  <pageSetup paperSize="9" scale="61" fitToHeight="0" orientation="portrait" r:id="rId1"/>
  <headerFooter>
    <oddHeader xml:space="preserve">&amp;C     &amp;G                                     </oddHeader>
    <oddFooter xml:space="preserve">&amp;C           &amp;G&amp;R&amp;P of &amp;N
OCT_Application_ V28_17-4-2024  </oddFooter>
  </headerFooter>
  <rowBreaks count="6" manualBreakCount="6">
    <brk id="34" max="4" man="1"/>
    <brk id="67" max="16383" man="1"/>
    <brk id="100" max="16383" man="1"/>
    <brk id="133" max="16383" man="1"/>
    <brk id="166" max="16383" man="1"/>
    <brk id="199" max="16383" man="1"/>
  </rowBreaks>
  <legacyDrawingHF r:id="rId2"/>
  <extLst>
    <ext xmlns:x14="http://schemas.microsoft.com/office/spreadsheetml/2009/9/main" uri="{CCE6A557-97BC-4b89-ADB6-D9C93CAAB3DF}">
      <x14:dataValidations xmlns:xm="http://schemas.microsoft.com/office/excel/2006/main" count="2">
        <x14:dataValidation type="list" allowBlank="1" showInputMessage="1" showErrorMessage="1" prompt="Please select from Drop-down list" xr:uid="{CF87F815-5C50-4BF9-8E68-98925B36E3D3}">
          <x14:formula1>
            <xm:f>sheet13!$A$3:$A$10</xm:f>
          </x14:formula1>
          <xm:sqref>C11:D11</xm:sqref>
        </x14:dataValidation>
        <x14:dataValidation type="list" allowBlank="1" showInputMessage="1" showErrorMessage="1" prompt="Please select from Drop-down list" xr:uid="{CDD490BF-7630-45DB-94FA-6BD765CB07AF}">
          <x14:formula1>
            <xm:f>sheet13!$A$3:$A$14</xm:f>
          </x14:formula1>
          <xm:sqref>C33:D33 G21:H21 C220:D220 C209:D209 C198:D198 C187:D187 C176:D176 C165:D165 C154:D154 C143:D143 C132:D132 C121:D121 C110:D110 C99:D99 C88:D88 C77:D77 C66:D66 C55:D55 C44:D44 C22:D22</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tabColor theme="3" tint="0.79998168889431442"/>
    <pageSetUpPr fitToPage="1"/>
  </sheetPr>
  <dimension ref="A1:I35"/>
  <sheetViews>
    <sheetView showGridLines="0" topLeftCell="B1" zoomScale="85" zoomScaleNormal="85" zoomScalePageLayoutView="85" workbookViewId="0">
      <selection activeCell="C9" sqref="C9:F9"/>
    </sheetView>
  </sheetViews>
  <sheetFormatPr defaultColWidth="9.125" defaultRowHeight="14.25"/>
  <cols>
    <col min="1" max="1" width="0" hidden="1" customWidth="1"/>
    <col min="2" max="2" width="24.125" customWidth="1"/>
    <col min="3" max="3" width="15.25" customWidth="1"/>
    <col min="4" max="4" width="22.75" customWidth="1"/>
    <col min="5" max="5" width="24.875" bestFit="1" customWidth="1"/>
    <col min="6" max="6" width="24.5" customWidth="1"/>
    <col min="7" max="7" width="31" bestFit="1" customWidth="1"/>
    <col min="9" max="9" width="14" hidden="1" customWidth="1"/>
    <col min="10" max="14" width="0" hidden="1" customWidth="1"/>
  </cols>
  <sheetData>
    <row r="1" spans="1:7" ht="40.5" customHeight="1">
      <c r="A1" s="216" t="s">
        <v>206</v>
      </c>
      <c r="B1" s="345"/>
      <c r="C1" s="345"/>
      <c r="D1" s="345"/>
      <c r="E1" s="345"/>
      <c r="F1" s="345"/>
      <c r="G1" s="345"/>
    </row>
    <row r="2" spans="1:7" ht="21.75" customHeight="1">
      <c r="B2" s="347" t="s">
        <v>207</v>
      </c>
      <c r="C2" s="348"/>
      <c r="D2" s="348"/>
      <c r="E2" s="348"/>
      <c r="F2" s="348"/>
      <c r="G2" s="349"/>
    </row>
    <row r="3" spans="1:7" ht="26.25" customHeight="1">
      <c r="B3" s="350" t="s">
        <v>208</v>
      </c>
      <c r="C3" s="351"/>
      <c r="D3" s="351"/>
      <c r="E3" s="351"/>
      <c r="F3" s="351"/>
      <c r="G3" s="352"/>
    </row>
    <row r="4" spans="1:7" ht="13.9" customHeight="1">
      <c r="B4" s="345"/>
      <c r="C4" s="345"/>
      <c r="D4" s="345"/>
      <c r="E4" s="345"/>
      <c r="F4" s="345"/>
      <c r="G4" s="345"/>
    </row>
    <row r="5" spans="1:7" ht="33" customHeight="1">
      <c r="B5" s="22" t="s">
        <v>209</v>
      </c>
      <c r="C5" s="222">
        <f ca="1">TODAY()</f>
        <v>46245</v>
      </c>
      <c r="D5" s="23" t="s">
        <v>210</v>
      </c>
      <c r="E5" s="156" t="s">
        <v>211</v>
      </c>
      <c r="F5" s="221"/>
      <c r="G5" s="23" t="str">
        <f>IF(AND(ISBLANK(F5)=FALSE,ISBLANK(F5)=FALSE),"رقم المشروع "," رقم المشروع")</f>
        <v xml:space="preserve"> رقم المشروع</v>
      </c>
    </row>
    <row r="6" spans="1:7" ht="45.75" customHeight="1">
      <c r="B6" s="22" t="s">
        <v>212</v>
      </c>
      <c r="C6" s="371"/>
      <c r="D6" s="372"/>
      <c r="E6" s="372"/>
      <c r="F6" s="373"/>
      <c r="G6" s="24" t="s">
        <v>213</v>
      </c>
    </row>
    <row r="7" spans="1:7" ht="26.25" customHeight="1">
      <c r="B7" s="353" t="s">
        <v>214</v>
      </c>
      <c r="C7" s="354"/>
      <c r="D7" s="355"/>
      <c r="E7" s="304" t="s">
        <v>215</v>
      </c>
      <c r="F7" s="305"/>
      <c r="G7" s="306"/>
    </row>
    <row r="8" spans="1:7" ht="27" customHeight="1">
      <c r="B8" s="25" t="s">
        <v>216</v>
      </c>
      <c r="C8" s="356"/>
      <c r="D8" s="357"/>
      <c r="E8" s="357"/>
      <c r="F8" s="358"/>
      <c r="G8" s="26" t="s">
        <v>217</v>
      </c>
    </row>
    <row r="9" spans="1:7" ht="27" customHeight="1">
      <c r="B9" s="25" t="s">
        <v>218</v>
      </c>
      <c r="C9" s="365"/>
      <c r="D9" s="366"/>
      <c r="E9" s="366"/>
      <c r="F9" s="367"/>
      <c r="G9" s="26" t="s">
        <v>219</v>
      </c>
    </row>
    <row r="10" spans="1:7" ht="27" customHeight="1">
      <c r="B10" s="25" t="s">
        <v>220</v>
      </c>
      <c r="C10" s="368"/>
      <c r="D10" s="369"/>
      <c r="E10" s="369"/>
      <c r="F10" s="370"/>
      <c r="G10" s="26" t="s">
        <v>221</v>
      </c>
    </row>
    <row r="11" spans="1:7" ht="27" customHeight="1">
      <c r="B11" s="25" t="s">
        <v>222</v>
      </c>
      <c r="C11" s="359"/>
      <c r="D11" s="360"/>
      <c r="E11" s="360"/>
      <c r="F11" s="361"/>
      <c r="G11" s="26" t="s">
        <v>223</v>
      </c>
    </row>
    <row r="12" spans="1:7" ht="27" customHeight="1">
      <c r="B12" s="25" t="s">
        <v>224</v>
      </c>
      <c r="C12" s="362"/>
      <c r="D12" s="363"/>
      <c r="E12" s="363"/>
      <c r="F12" s="364"/>
      <c r="G12" s="26" t="s">
        <v>225</v>
      </c>
    </row>
    <row r="13" spans="1:7" ht="27.75" customHeight="1">
      <c r="B13" s="25" t="s">
        <v>226</v>
      </c>
      <c r="C13" s="359"/>
      <c r="D13" s="360"/>
      <c r="E13" s="360"/>
      <c r="F13" s="361"/>
      <c r="G13" s="27" t="s">
        <v>227</v>
      </c>
    </row>
    <row r="14" spans="1:7" ht="14.1" customHeight="1">
      <c r="B14" s="346"/>
      <c r="C14" s="346"/>
      <c r="D14" s="346"/>
      <c r="E14" s="346"/>
      <c r="F14" s="346"/>
      <c r="G14" s="346"/>
    </row>
    <row r="15" spans="1:7" ht="33.950000000000003" customHeight="1">
      <c r="B15" s="307" t="s">
        <v>228</v>
      </c>
      <c r="C15" s="308"/>
      <c r="D15" s="309"/>
      <c r="E15" s="304" t="s">
        <v>229</v>
      </c>
      <c r="F15" s="305"/>
      <c r="G15" s="306"/>
    </row>
    <row r="16" spans="1:7" ht="24.75" customHeight="1">
      <c r="B16" s="30" t="s">
        <v>216</v>
      </c>
      <c r="C16" s="310"/>
      <c r="D16" s="311"/>
      <c r="E16" s="311"/>
      <c r="F16" s="312"/>
      <c r="G16" s="32" t="s">
        <v>217</v>
      </c>
    </row>
    <row r="17" spans="2:7" ht="24.75" customHeight="1">
      <c r="B17" s="30" t="s">
        <v>230</v>
      </c>
      <c r="C17" s="310"/>
      <c r="D17" s="311"/>
      <c r="E17" s="311"/>
      <c r="F17" s="312"/>
      <c r="G17" s="32" t="s">
        <v>231</v>
      </c>
    </row>
    <row r="18" spans="2:7" ht="24.75" customHeight="1">
      <c r="B18" s="30" t="s">
        <v>232</v>
      </c>
      <c r="C18" s="310"/>
      <c r="D18" s="311"/>
      <c r="E18" s="311"/>
      <c r="F18" s="312"/>
      <c r="G18" s="32" t="s">
        <v>233</v>
      </c>
    </row>
    <row r="19" spans="2:7" ht="24.75" customHeight="1">
      <c r="B19" s="30" t="s">
        <v>234</v>
      </c>
      <c r="C19" s="316"/>
      <c r="D19" s="311"/>
      <c r="E19" s="311"/>
      <c r="F19" s="312"/>
      <c r="G19" s="32" t="s">
        <v>235</v>
      </c>
    </row>
    <row r="20" spans="2:7" ht="24.75" customHeight="1">
      <c r="B20" s="30" t="s">
        <v>236</v>
      </c>
      <c r="C20" s="310"/>
      <c r="D20" s="311"/>
      <c r="E20" s="311"/>
      <c r="F20" s="312"/>
      <c r="G20" s="32" t="s">
        <v>237</v>
      </c>
    </row>
    <row r="21" spans="2:7" ht="24.75" customHeight="1">
      <c r="B21" s="30" t="s">
        <v>238</v>
      </c>
      <c r="C21" s="310"/>
      <c r="D21" s="311"/>
      <c r="E21" s="311"/>
      <c r="F21" s="312"/>
      <c r="G21" s="32" t="s">
        <v>239</v>
      </c>
    </row>
    <row r="22" spans="2:7" ht="24.75" customHeight="1">
      <c r="B22" s="30" t="s">
        <v>226</v>
      </c>
      <c r="C22" s="310"/>
      <c r="D22" s="311"/>
      <c r="E22" s="311"/>
      <c r="F22" s="312"/>
      <c r="G22" s="32" t="s">
        <v>240</v>
      </c>
    </row>
    <row r="23" spans="2:7" ht="24.75" customHeight="1">
      <c r="B23" s="30" t="s">
        <v>241</v>
      </c>
      <c r="C23" s="310"/>
      <c r="D23" s="311"/>
      <c r="E23" s="311"/>
      <c r="F23" s="312"/>
      <c r="G23" s="32" t="s">
        <v>242</v>
      </c>
    </row>
    <row r="24" spans="2:7" ht="24.75" customHeight="1">
      <c r="B24" s="31" t="s">
        <v>243</v>
      </c>
      <c r="C24" s="326"/>
      <c r="D24" s="327"/>
      <c r="E24" s="327"/>
      <c r="F24" s="328"/>
      <c r="G24" s="32" t="s">
        <v>244</v>
      </c>
    </row>
    <row r="25" spans="2:7" ht="14.1" customHeight="1">
      <c r="B25" s="35"/>
      <c r="C25" s="1"/>
      <c r="D25" s="1"/>
      <c r="E25" s="1"/>
      <c r="F25" s="1"/>
      <c r="G25" s="4"/>
    </row>
    <row r="26" spans="2:7" ht="38.25" customHeight="1">
      <c r="B26" s="28" t="s">
        <v>245</v>
      </c>
      <c r="C26" s="29"/>
      <c r="D26" s="33"/>
      <c r="E26" s="304" t="s">
        <v>246</v>
      </c>
      <c r="F26" s="305"/>
      <c r="G26" s="332"/>
    </row>
    <row r="27" spans="2:7" ht="25.5" hidden="1" customHeight="1">
      <c r="B27" s="38" t="s">
        <v>212</v>
      </c>
      <c r="C27" s="329"/>
      <c r="D27" s="330"/>
      <c r="E27" s="330"/>
      <c r="F27" s="331"/>
      <c r="G27" s="32" t="s">
        <v>213</v>
      </c>
    </row>
    <row r="28" spans="2:7" ht="27" customHeight="1">
      <c r="B28" s="38" t="s">
        <v>247</v>
      </c>
      <c r="C28" s="320"/>
      <c r="D28" s="321"/>
      <c r="E28" s="321"/>
      <c r="F28" s="322"/>
      <c r="G28" s="32" t="s">
        <v>248</v>
      </c>
    </row>
    <row r="29" spans="2:7" ht="27" customHeight="1">
      <c r="B29" s="39" t="s">
        <v>249</v>
      </c>
      <c r="C29" s="333"/>
      <c r="D29" s="334"/>
      <c r="E29" s="334"/>
      <c r="F29" s="335"/>
      <c r="G29" s="27" t="s">
        <v>250</v>
      </c>
    </row>
    <row r="30" spans="2:7" ht="27" customHeight="1">
      <c r="B30" s="70" t="s">
        <v>251</v>
      </c>
      <c r="C30" s="342"/>
      <c r="D30" s="343"/>
      <c r="E30" s="343"/>
      <c r="F30" s="344"/>
      <c r="G30" s="27" t="s">
        <v>252</v>
      </c>
    </row>
    <row r="31" spans="2:7" ht="27" customHeight="1">
      <c r="B31" s="39" t="s">
        <v>253</v>
      </c>
      <c r="C31" s="336"/>
      <c r="D31" s="337"/>
      <c r="E31" s="337"/>
      <c r="F31" s="338"/>
      <c r="G31" s="27" t="s">
        <v>254</v>
      </c>
    </row>
    <row r="32" spans="2:7" ht="27" customHeight="1">
      <c r="B32" s="69" t="s">
        <v>255</v>
      </c>
      <c r="C32" s="317" t="str">
        <f>IF(OR(C31="",C29=""), "AutoGenerated",
    IF(C30="Yes",
        C31+C29-1,
        IF(ISERROR(WORKDAY.INTL(C31, C29-1, 7, Holidays!C2:C156)), "AutoGenerated", WORKDAY.INTL(C31, C29-1, 7, Holidays!C2:C156))
    )
)</f>
        <v>AutoGenerated</v>
      </c>
      <c r="D32" s="318"/>
      <c r="E32" s="318"/>
      <c r="F32" s="319"/>
      <c r="G32" s="27" t="s">
        <v>256</v>
      </c>
    </row>
    <row r="33" spans="2:7" ht="27" customHeight="1">
      <c r="B33" s="71" t="s">
        <v>257</v>
      </c>
      <c r="C33" s="339" t="str">
        <f>IF(OR(C29=0,C29="",C31=""), "AutoGenerated", (C32-C31+1)/7)</f>
        <v>AutoGenerated</v>
      </c>
      <c r="D33" s="340"/>
      <c r="E33" s="340"/>
      <c r="F33" s="341"/>
      <c r="G33" s="26" t="s">
        <v>258</v>
      </c>
    </row>
    <row r="34" spans="2:7" ht="36" customHeight="1">
      <c r="B34" s="70" t="s">
        <v>259</v>
      </c>
      <c r="C34" s="323"/>
      <c r="D34" s="324"/>
      <c r="E34" s="324"/>
      <c r="F34" s="325"/>
      <c r="G34" s="34" t="s">
        <v>260</v>
      </c>
    </row>
    <row r="35" spans="2:7" ht="37.5" customHeight="1">
      <c r="B35" s="40" t="s">
        <v>261</v>
      </c>
      <c r="C35" s="313"/>
      <c r="D35" s="314"/>
      <c r="E35" s="314"/>
      <c r="F35" s="315"/>
      <c r="G35" s="27" t="s">
        <v>262</v>
      </c>
    </row>
  </sheetData>
  <sheetProtection algorithmName="SHA-512" hashValue="8dfLCJkl7A2bwUCiVBD2UDDDi+3eosknwaodCfqUDkItMgQVUbSYaLjQoukO3GxOFfXZN4/05rwdkhTNruat9w==" saltValue="FsBns1HdQKF7usga+hOpRw==" spinCount="100000" sheet="1" formatCells="0" formatColumns="0" formatRows="0"/>
  <dataConsolidate/>
  <mergeCells count="35">
    <mergeCell ref="B1:G1"/>
    <mergeCell ref="B14:G14"/>
    <mergeCell ref="B2:G2"/>
    <mergeCell ref="B3:G3"/>
    <mergeCell ref="B7:D7"/>
    <mergeCell ref="E7:G7"/>
    <mergeCell ref="C8:F8"/>
    <mergeCell ref="C11:F11"/>
    <mergeCell ref="C12:F12"/>
    <mergeCell ref="C13:F13"/>
    <mergeCell ref="C9:F9"/>
    <mergeCell ref="B4:G4"/>
    <mergeCell ref="C10:F10"/>
    <mergeCell ref="C6:F6"/>
    <mergeCell ref="C35:F35"/>
    <mergeCell ref="C19:F19"/>
    <mergeCell ref="C22:F22"/>
    <mergeCell ref="C16:F16"/>
    <mergeCell ref="C32:F32"/>
    <mergeCell ref="C28:F28"/>
    <mergeCell ref="C34:F34"/>
    <mergeCell ref="C23:F23"/>
    <mergeCell ref="C24:F24"/>
    <mergeCell ref="C27:F27"/>
    <mergeCell ref="E26:G26"/>
    <mergeCell ref="C29:F29"/>
    <mergeCell ref="C31:F31"/>
    <mergeCell ref="C33:F33"/>
    <mergeCell ref="C30:F30"/>
    <mergeCell ref="E15:G15"/>
    <mergeCell ref="B15:D15"/>
    <mergeCell ref="C17:F17"/>
    <mergeCell ref="C20:F20"/>
    <mergeCell ref="C21:F21"/>
    <mergeCell ref="C18:F18"/>
  </mergeCells>
  <conditionalFormatting sqref="E5">
    <cfRule type="cellIs" dxfId="23" priority="2" operator="equal">
      <formula>"الرجاء ادخال رقم المشروع"</formula>
    </cfRule>
    <cfRule type="cellIs" dxfId="22" priority="3" operator="equal">
      <formula>"الرجاء ادخال رقم المشروع"</formula>
    </cfRule>
    <cfRule type="cellIs" dxfId="21" priority="4" operator="equal">
      <formula>"الرجاء ادخال رقم المشروع"</formula>
    </cfRule>
    <cfRule type="cellIs" dxfId="20" priority="5" operator="equal">
      <formula>"الرجاء ادخال رقم المشروع"</formula>
    </cfRule>
  </conditionalFormatting>
  <conditionalFormatting sqref="G5">
    <cfRule type="cellIs" dxfId="19" priority="1" operator="equal">
      <formula>"رجاء ادخال رقم المشروع -----&gt;"</formula>
    </cfRule>
  </conditionalFormatting>
  <dataValidations count="2">
    <dataValidation type="textLength" allowBlank="1" showInputMessage="1" showErrorMessage="1" errorTitle="ملاحظة " error="يجب ادخال رقم المشروع" promptTitle="ملاحظة " prompt="يجب ادخال رقم المشروع" sqref="F5" xr:uid="{A81A565F-D37C-4D96-A042-7A954E3171A9}">
      <formula1>1</formula1>
      <formula2>20</formula2>
    </dataValidation>
    <dataValidation type="list" allowBlank="1" showInputMessage="1" showErrorMessage="1" prompt="Please select from Drop-down list" sqref="C30:F30" xr:uid="{DC0A37C1-C7CB-4F50-8184-119DECA0352A}">
      <formula1>"Yes, No"</formula1>
    </dataValidation>
  </dataValidations>
  <hyperlinks>
    <hyperlink ref="A1" location="Manpower!A1" display="Manpower!A1" xr:uid="{B6220DFE-E201-44F3-B473-BCABFEF691BA}"/>
  </hyperlinks>
  <printOptions horizontalCentered="1"/>
  <pageMargins left="0.78740157480314965" right="0.78740157480314965" top="0.94488188976377963" bottom="1.3779527559055118" header="0.31496062992125984" footer="0.31496062992125984"/>
  <pageSetup paperSize="9" scale="55" orientation="portrait" r:id="rId1"/>
  <headerFooter>
    <oddHeader>&amp;C&amp;G</oddHeader>
    <oddFooter>&amp;C&amp;G
&amp;R&amp;P of &amp;N
OCT_Application_13_T.M_130-11-2025</oddFooter>
  </headerFooter>
  <drawing r:id="rId2"/>
  <legacyDrawing r:id="rId3"/>
  <legacyDrawingHF r:id="rId4"/>
  <extLst>
    <ext xmlns:x14="http://schemas.microsoft.com/office/spreadsheetml/2009/9/main" uri="{CCE6A557-97BC-4b89-ADB6-D9C93CAAB3DF}">
      <x14:dataValidations xmlns:xm="http://schemas.microsoft.com/office/excel/2006/main" count="4">
        <x14:dataValidation type="list" allowBlank="1" showInputMessage="1" showErrorMessage="1" prompt="Please select from Drop-down list" xr:uid="{00000000-0002-0000-0200-000000000000}">
          <x14:formula1>
            <xm:f>sheet13!$A$31:$A$37</xm:f>
          </x14:formula1>
          <xm:sqref>C10</xm:sqref>
        </x14:dataValidation>
        <x14:dataValidation type="list" allowBlank="1" showInputMessage="1" showErrorMessage="1" prompt="Please select from Drop-down list" xr:uid="{00000000-0002-0000-0200-000001000000}">
          <x14:formula1>
            <xm:f>sheet13!$A$17:$A$22</xm:f>
          </x14:formula1>
          <xm:sqref>C28:F28</xm:sqref>
        </x14:dataValidation>
        <x14:dataValidation type="list" allowBlank="1" showInputMessage="1" showErrorMessage="1" prompt="Please select from Drop-down list" xr:uid="{00000000-0002-0000-0200-000002000000}">
          <x14:formula1>
            <xm:f>sheet13!$A$25:$A$28</xm:f>
          </x14:formula1>
          <xm:sqref>C34:F34</xm:sqref>
        </x14:dataValidation>
        <x14:dataValidation type="list" allowBlank="1" showInputMessage="1" showErrorMessage="1" prompt="Please select from Drop-down list" xr:uid="{D9587579-0BD0-4C1E-9567-B3A45BB31C85}">
          <x14:formula1>
            <xm:f>sheet13!$A$3:$A$14</xm:f>
          </x14:formula1>
          <xm:sqref>C9</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O45"/>
  <sheetViews>
    <sheetView showGridLines="0" topLeftCell="A4" zoomScale="90" zoomScaleNormal="90" workbookViewId="0">
      <selection activeCell="A6" sqref="A6"/>
    </sheetView>
  </sheetViews>
  <sheetFormatPr defaultRowHeight="14.25"/>
  <cols>
    <col min="1" max="1" width="30.625" customWidth="1"/>
    <col min="2" max="2" width="42.125" bestFit="1" customWidth="1"/>
    <col min="3" max="3" width="17.625" customWidth="1"/>
    <col min="4" max="4" width="12.5" customWidth="1"/>
    <col min="5" max="5" width="15.75" customWidth="1"/>
    <col min="6" max="6" width="17.25" customWidth="1"/>
    <col min="7" max="7" width="25.75" hidden="1" customWidth="1"/>
    <col min="8" max="8" width="24.25" hidden="1" customWidth="1"/>
    <col min="9" max="9" width="60" hidden="1" customWidth="1"/>
    <col min="10" max="10" width="2.875" hidden="1" customWidth="1"/>
    <col min="11" max="12" width="6.75" hidden="1" customWidth="1"/>
    <col min="13" max="13" width="14.25" hidden="1" customWidth="1"/>
    <col min="14" max="14" width="14.125" hidden="1" customWidth="1"/>
    <col min="15" max="15" width="6.75" style="1" hidden="1" customWidth="1"/>
    <col min="16" max="17" width="9" customWidth="1"/>
    <col min="21" max="26" width="0" hidden="1" customWidth="1"/>
  </cols>
  <sheetData>
    <row r="1" spans="1:15" ht="23.25">
      <c r="A1" s="376" t="s">
        <v>263</v>
      </c>
      <c r="B1" s="376"/>
      <c r="C1" s="376"/>
      <c r="D1" s="376"/>
      <c r="E1" s="376"/>
      <c r="F1" s="376"/>
      <c r="G1" s="376"/>
      <c r="H1" s="167"/>
    </row>
    <row r="2" spans="1:15" ht="22.5" customHeight="1">
      <c r="A2" s="377" t="s">
        <v>264</v>
      </c>
      <c r="B2" s="377"/>
      <c r="C2" s="377"/>
      <c r="D2" s="377"/>
      <c r="E2" s="377"/>
      <c r="F2" s="377"/>
      <c r="G2" s="377"/>
      <c r="H2" s="168"/>
    </row>
    <row r="3" spans="1:15" ht="27.75" customHeight="1" thickBot="1">
      <c r="A3" s="378" t="s">
        <v>265</v>
      </c>
      <c r="B3" s="378"/>
      <c r="C3" s="378"/>
      <c r="D3" s="378"/>
      <c r="E3" s="378"/>
      <c r="F3" s="378"/>
      <c r="G3" s="378"/>
      <c r="H3" s="168"/>
    </row>
    <row r="4" spans="1:15" ht="26.1" customHeight="1" thickBot="1">
      <c r="A4" s="379" t="s">
        <v>266</v>
      </c>
      <c r="B4" s="380"/>
      <c r="C4" s="380"/>
      <c r="D4" s="380"/>
      <c r="E4" s="380"/>
      <c r="F4" s="380"/>
      <c r="G4" s="381"/>
      <c r="H4" s="169"/>
      <c r="I4" s="58" t="s">
        <v>267</v>
      </c>
      <c r="J4" s="1">
        <v>75</v>
      </c>
      <c r="K4" s="1" t="b">
        <f>IF(B6=I4,J4,IF(B6=I5,J5,IF(B6=I6,J6,IF(B6=I7,J7,IF(B6=I8,J8,IF(B6=I9,J9,IF(B6=I10,J10,IF(B6=I11,J11,IF(B6=I12,J12,IF(B6=I13,J13,IF(B6=I14,J14,IF(B6=I15,J15))))))))))))</f>
        <v>0</v>
      </c>
      <c r="L4" s="1">
        <f>IF(E6&lt;=D6,E6)</f>
        <v>75</v>
      </c>
    </row>
    <row r="5" spans="1:15" ht="90.75" thickBot="1">
      <c r="A5" s="85" t="s">
        <v>268</v>
      </c>
      <c r="B5" s="158" t="s">
        <v>269</v>
      </c>
      <c r="C5" s="157" t="s">
        <v>270</v>
      </c>
      <c r="D5" s="374" t="s">
        <v>271</v>
      </c>
      <c r="E5" s="375"/>
      <c r="F5" s="160" t="s">
        <v>272</v>
      </c>
      <c r="G5" s="157" t="s">
        <v>273</v>
      </c>
      <c r="H5" s="80"/>
      <c r="I5" s="58" t="s">
        <v>274</v>
      </c>
      <c r="J5" s="1">
        <v>45</v>
      </c>
      <c r="K5" s="1" t="b">
        <f>IF(B7=I4,J4,IF(B7=I5,J5,IF(B7=I6,J6,IF(B7=I7,J7,IF(B7=I8,J8,IF(B7=I9,J9,IF(B7=I10,J10,IF(B7=I11,J11,IF(B7=I12,J12,IF(B7=I13,J13,IF(B7=I14,J14,IF(B7=I15,J15))))))))))))</f>
        <v>0</v>
      </c>
      <c r="L5" s="1">
        <f t="shared" ref="L5:L24" si="0">IF(H5&lt;=J5,H5)</f>
        <v>0</v>
      </c>
    </row>
    <row r="6" spans="1:15" ht="35.1" customHeight="1">
      <c r="A6" s="81" t="str">
        <f>IF(OCTProjectApp!C8="","",OCTProjectApp!C8)</f>
        <v/>
      </c>
      <c r="B6" s="81">
        <f>OCTProjectApp!C9</f>
        <v>0</v>
      </c>
      <c r="C6" s="170"/>
      <c r="D6" s="170">
        <v>75</v>
      </c>
      <c r="E6" s="82">
        <f t="shared" ref="E6:E13" si="1">IF(D6&lt;=O6,D6," يتعدى الحد المسموح")</f>
        <v>75</v>
      </c>
      <c r="F6" s="161" t="e">
        <f>IF((C6/OCTProjectApp!C33)&gt;40,"أكثر من 40 ساعة بالاسبوع",(C6/OCTProjectApp!C33))</f>
        <v>#VALUE!</v>
      </c>
      <c r="G6" s="78"/>
      <c r="H6" s="164" t="b">
        <f>IF(B6=sheet13!A3,sheet13!B3,IF(B6=sheet13!A4,sheet13!B4,IF(B6=sheet13!A5,sheet13!B5,IF(B6=sheet13!A6,sheet13!B6,IF(B6=sheet13!A7,sheet13!B7,IF(B6=sheet13!A8,sheet13!B8,IF(B6=sheet13!A9,sheet13!B9,IF(B6=sheet13!A10,sheet13!B10,IF(B6=sheet13!A11,sheet13!B11,IF(B6=sheet13!A12,sheet13!B12,IF(B6=sheet13!A13,sheet13!B13,IF(B6=sheet13!A14,sheet13!B14,IF(B6="",0)))))))))))))</f>
        <v>0</v>
      </c>
      <c r="I6" s="58" t="s">
        <v>275</v>
      </c>
      <c r="J6" s="1">
        <v>35</v>
      </c>
      <c r="K6" s="1" t="b">
        <f>IF(B8=I4,J4,IF(B8=I5,J5,IF(B8=I6,J6,IF(B8=I7,J7,IF(B8=I8,J8,IF(B8=I9,J9,IF(B8=I10,J10,IF(B8=I11,J11,IF(B8=I12,J12,IF(B8=I13,J13,IF(B8=I14,J14,IF(B8=I15,J15))))))))))))</f>
        <v>0</v>
      </c>
      <c r="L6" s="1" t="b">
        <f t="shared" si="0"/>
        <v>0</v>
      </c>
      <c r="O6" s="1" t="b">
        <f>IF(B6=I4,J4,IF(B6=I5,J5,IF(B6=I6,J6,IF(B6=I7,J7,IF(B6=I8,J8,IF(B6=I9,J9,IF(B6=I10,J10,IF(B6=I11,J11,IF(B6=I12,J12,IF(B6=I13,J13,IF(B6=I14,J14,IF(B6=I15,J15))))))))))))</f>
        <v>0</v>
      </c>
    </row>
    <row r="7" spans="1:15" ht="35.1" customHeight="1">
      <c r="A7" s="217"/>
      <c r="B7" s="218"/>
      <c r="C7" s="83"/>
      <c r="D7" s="83"/>
      <c r="E7" s="84">
        <f t="shared" si="1"/>
        <v>0</v>
      </c>
      <c r="F7" s="162" t="e">
        <f>IF((C7/OCTProjectApp!C33)&gt;40,"أكثر من 40 ساعة بالاسبوع",(C7/OCTProjectApp!C33))</f>
        <v>#VALUE!</v>
      </c>
      <c r="G7" s="78"/>
      <c r="H7" s="164">
        <f>IF(B7=sheet13!A3,sheet13!B3,IF(B7=sheet13!A4,sheet13!B4,IF(B7=sheet13!A5,sheet13!B5,IF(B7=sheet13!A6,sheet13!B6,IF(B7=sheet13!A7,sheet13!B7,IF(B7=sheet13!A8,sheet13!B8,IF(B7=sheet13!A9,sheet13!B9,IF(B7=sheet13!A10,FinancialForm!D11,IF(B7="",0)))))))))</f>
        <v>0</v>
      </c>
      <c r="I7" s="58" t="s">
        <v>276</v>
      </c>
      <c r="J7" s="1">
        <v>20</v>
      </c>
      <c r="K7" s="1" t="b">
        <f>IF(B9=I4,J4,IF(B9=I5,J5,IF(B9=I6,J6,IF(B9=I7,J7,IF(B9=I8,J8,IF(B9=I9,J9,IF(B9=I10,J10,IF(B9=I11,J11,IF(B9=I12,J12,IF(B9=I13,J13,IF(B9=I14,J14,IF(B9=I15,J15))))))))))))</f>
        <v>0</v>
      </c>
      <c r="L7" s="1">
        <f t="shared" si="0"/>
        <v>0</v>
      </c>
      <c r="O7" s="1" t="b">
        <f>IF(B7=I4,J4,IF(B7=I5,J5,IF(B7=I6,J6,IF(B7=I7,J7,IF(B7=I8,J8,IF(B7=I9,J9,IF(B7=I10,J10,IF(B7=I11,J11,IF(B7=I12,J12,IF(B7=I13,J13,IF(B7=I14,J14,IF(B7=I15,J15))))))))))))</f>
        <v>0</v>
      </c>
    </row>
    <row r="8" spans="1:15" ht="35.1" customHeight="1">
      <c r="A8" s="219"/>
      <c r="B8" s="218"/>
      <c r="C8" s="83"/>
      <c r="D8" s="83"/>
      <c r="E8" s="84">
        <f t="shared" si="1"/>
        <v>0</v>
      </c>
      <c r="F8" s="162" t="e">
        <f>IF((C8/OCTProjectApp!C33)&gt;40,"أكثر من 40 ساعة بالاسبوع",(C8/OCTProjectApp!C33))</f>
        <v>#VALUE!</v>
      </c>
      <c r="G8" s="78"/>
      <c r="H8" s="164">
        <f>IF(B8=sheet13!A3,sheet13!B3,IF(B8=sheet13!A4,sheet13!B4,IF(B8=sheet13!A5,sheet13!B5,IF(B8=sheet13!A6,sheet13!B6,IF(B8=sheet13!A7,sheet13!B7,IF(B8=sheet13!A8,sheet13!B8,IF(B8=sheet13!A9,sheet13!B9,IF(B8=sheet13!A10,FinancialForm!D12,IF(B8="",0)))))))))</f>
        <v>0</v>
      </c>
      <c r="I8" s="58" t="s">
        <v>277</v>
      </c>
      <c r="J8" s="1">
        <v>10</v>
      </c>
      <c r="K8" s="1" t="b">
        <f>IF(B5=I4,J4,IF(B5=I5,J5,IF(B5=I6,J6,IF(B5=I7,J7,IF(B5=I8,J8,IF(B5=I9,J9,IF(B5=I10,J10,IF(B5=I11,J11,IF(B5=I12,J12,IF(B5=I13,J13,IF(B5=I14,J14,IF(B5=I15,J15))))))))))))</f>
        <v>0</v>
      </c>
      <c r="L8" s="1">
        <f t="shared" si="0"/>
        <v>0</v>
      </c>
      <c r="O8" s="1" t="b">
        <f>IF(B8=I4,J4,IF(B8=I5,J5,IF(B8=I6,J6,IF(B8=I7,J7,IF(B8=I8,J8,IF(B8=I9,J9,IF(B8=I10,J10,IF(B8=I11,J11,IF(B8=I12,J12,IF(B8=I13,J13,IF(B8=I14,J14,IF(B8=I15,J15))))))))))))</f>
        <v>0</v>
      </c>
    </row>
    <row r="9" spans="1:15" ht="35.1" customHeight="1">
      <c r="A9" s="219"/>
      <c r="B9" s="218"/>
      <c r="C9" s="83"/>
      <c r="D9" s="83"/>
      <c r="E9" s="84">
        <f t="shared" si="1"/>
        <v>0</v>
      </c>
      <c r="F9" s="162" t="e">
        <f>IF((C9/OCTProjectApp!C33)&gt;40,"أكثر من 40 ساعة بالاسبوع",(C9/OCTProjectApp!C33))</f>
        <v>#VALUE!</v>
      </c>
      <c r="G9" s="78"/>
      <c r="H9" s="164">
        <f>IF(B9=sheet13!A3,sheet13!B3,IF(B9=sheet13!A4,sheet13!B4,IF(B9=sheet13!A5,sheet13!B5,IF(B9=sheet13!A6,sheet13!B6,IF(B9=sheet13!A7,sheet13!B7,IF(B9=sheet13!A8,sheet13!B8,IF(B9=sheet13!A9,sheet13!B9,IF(B9=sheet13!A10,FinancialForm!D13,IF(B9="",0)))))))))</f>
        <v>0</v>
      </c>
      <c r="I9" s="58" t="s">
        <v>278</v>
      </c>
      <c r="J9" s="1">
        <v>5</v>
      </c>
      <c r="K9" s="1" t="b">
        <f>IF(B10=I4,J4,IF(B10=I5,J5,IF(B10=I6,J6,IF(B10=I7,J7,IF(B10=I8,J8,IF(B10=I9,J9,IF(B10=I10,J10,IF(B10=I11,J11,IF(B10=I12,J12,IF(B10=I13,J13,IF(B10=I14,J14,IF(B10=I15,J15))))))))))))</f>
        <v>0</v>
      </c>
      <c r="L9" s="1">
        <f t="shared" si="0"/>
        <v>0</v>
      </c>
      <c r="O9" s="1" t="b">
        <f>IF(B9=I4,J4,IF(B9=I5,J5,IF(B9=I6,J6,IF(B9=I7,J7,IF(B9=I8,J8,IF(B9=I9,J9,IF(B9=I10,J10,IF(B9=I11,J11,IF(B9=I12,J12,IF(B9=I13,J13,IF(B9=I14,J14,IF(B9=I15,J15))))))))))))</f>
        <v>0</v>
      </c>
    </row>
    <row r="10" spans="1:15" ht="35.1" customHeight="1">
      <c r="A10" s="217"/>
      <c r="B10" s="218"/>
      <c r="C10" s="83"/>
      <c r="D10" s="83"/>
      <c r="E10" s="84">
        <f t="shared" si="1"/>
        <v>0</v>
      </c>
      <c r="F10" s="162" t="e">
        <f>IF((C10/OCTProjectApp!C33)&gt;40,"أكثر من 40 ساعة بالاسبوع",(C10/OCTProjectApp!C33))</f>
        <v>#VALUE!</v>
      </c>
      <c r="G10" s="78"/>
      <c r="H10" s="164">
        <f>IF(B10=sheet13!A3,sheet13!B3,IF(B10=sheet13!A4,sheet13!B4,IF(B10=sheet13!A5,sheet13!B5,IF(B10=sheet13!A6,sheet13!B6,IF(B10=sheet13!A7,sheet13!B7,IF(B10=sheet13!A8,sheet13!B8,IF(B10=sheet13!A9,sheet13!B9,IF(B10=sheet13!A10,FinancialForm!D14,IF(B10="",0)))))))))</f>
        <v>0</v>
      </c>
      <c r="I10" s="59" t="s">
        <v>279</v>
      </c>
      <c r="J10" s="1">
        <v>75</v>
      </c>
      <c r="K10" s="1" t="b">
        <f>IF(B11=I4,J4,IF(B11=I5,J5,IF(B11=I6,J6,IF(B11=I7,J7,IF(B11=I8,J8,IF(B11=I9,J9,IF(B11=I10,J10,IF(B11=I11,J11,IF(B11=I12,J12,IF(B11=I13,J13,IF(B11=I14,J14,IF(B11=I15,J15))))))))))))</f>
        <v>0</v>
      </c>
      <c r="L10" s="1">
        <f t="shared" si="0"/>
        <v>0</v>
      </c>
      <c r="O10" s="1" t="b">
        <f>IF(B10=I4,J4,IF(B10=I5,J5,IF(B10=I6,J6,IF(B10=I7,J7,IF(B10=I8,J8,IF(B10=I9,J9,IF(B10=I10,J10,IF(B10=I11,J11,IF(B10=I12,J12,IF(B10=I13,J13,IF(B10=I14,J14,IF(B10=I15,J15))))))))))))</f>
        <v>0</v>
      </c>
    </row>
    <row r="11" spans="1:15" ht="35.1" customHeight="1">
      <c r="A11" s="219"/>
      <c r="B11" s="218"/>
      <c r="C11" s="83"/>
      <c r="D11" s="83"/>
      <c r="E11" s="84">
        <f t="shared" si="1"/>
        <v>0</v>
      </c>
      <c r="F11" s="162" t="e">
        <f>IF((C11/OCTProjectApp!C33)&gt;40,"أكثر من 40 ساعة بالاسبوع",(C11/OCTProjectApp!C33))</f>
        <v>#VALUE!</v>
      </c>
      <c r="G11" s="78"/>
      <c r="H11" s="165">
        <f>IF(B11=sheet13!A3,sheet13!B3,IF(B11=sheet13!A4,sheet13!B4,IF(B11=sheet13!A5,sheet13!B5,IF(B11=sheet13!A6,sheet13!B6,IF(B11=sheet13!A7,sheet13!B7,IF(B11=sheet13!A8,sheet13!B8,IF(B11=sheet13!A9,sheet13!B9,IF(B11=sheet13!A10,FinancialForm!D15,IF(B11="",0)))))))))</f>
        <v>0</v>
      </c>
      <c r="I11" s="58" t="s">
        <v>280</v>
      </c>
      <c r="J11" s="1">
        <v>45</v>
      </c>
      <c r="K11" s="1" t="b">
        <f>IF(B12=I4,J4,IF(B12=I5,J5,IF(B12=I6,J6,IF(B12=I7,J7,IF(B12=I8,J8,IF(B12=I9,J9,IF(B12=I10,J10,IF(B12=I11,J11,IF(B12=I12,J12,IF(B12=I13,J13,IF(B12=I14,J14,IF(B12=I15,J15))))))))))))</f>
        <v>0</v>
      </c>
      <c r="L11" s="1">
        <f t="shared" si="0"/>
        <v>0</v>
      </c>
      <c r="O11" s="1" t="b">
        <f>IF(B11=I4,J4,IF(B11=I5,J5,IF(B11=I6,J6,IF(B11=I7,J7,IF(B11=I8,J8,IF(B11=I9,J9,IF(B11=I10,J10,IF(B11=I11,J11,IF(B11=I12,J12,IF(B11=I13,J13,IF(B11=I14,J14,IF(B11=I15,J15))))))))))))</f>
        <v>0</v>
      </c>
    </row>
    <row r="12" spans="1:15" ht="35.1" customHeight="1">
      <c r="A12" s="220"/>
      <c r="B12" s="218"/>
      <c r="C12" s="72"/>
      <c r="D12" s="72"/>
      <c r="E12" s="67">
        <f t="shared" si="1"/>
        <v>0</v>
      </c>
      <c r="F12" s="163" t="e">
        <f>IF((C12/OCTProjectApp!C33)&gt;40,"أكثر من 40 ساعة بالاسبوع",(C12/OCTProjectApp!C33))</f>
        <v>#VALUE!</v>
      </c>
      <c r="G12" s="78"/>
      <c r="H12" s="166">
        <f>IF(B12=sheet13!A3,sheet13!B3,IF(B12=sheet13!A4,sheet13!B4,IF(B12=sheet13!A5,sheet13!B5,IF(B12=sheet13!A6,sheet13!B6,IF(B12=sheet13!A7,sheet13!B7,IF(B12=sheet13!A8,sheet13!B8,IF(B12=sheet13!A9,sheet13!B9,IF(B12=sheet13!A10,FinancialForm!D16,IF(B12="",0)))))))))</f>
        <v>0</v>
      </c>
      <c r="I12" s="58" t="s">
        <v>281</v>
      </c>
      <c r="J12" s="1">
        <v>35</v>
      </c>
      <c r="K12" s="1" t="b">
        <f>IF(B13=I4,J4,IF(B13=I5,J5,IF(B13=I6,J6,IF(B13=I7,J7,IF(B13=I8,J8,IF(B5=I9,J9,IF(B13=I10,J10,IF(B13=I11,J11,IF(B13=I12,J12,IF(B13=I13,J13,IF(B13=I14,J14,IF(B13=I15,J15))))))))))))</f>
        <v>0</v>
      </c>
      <c r="L12" s="1">
        <f t="shared" si="0"/>
        <v>0</v>
      </c>
      <c r="O12" s="1" t="b">
        <f>IF(B12=I4,J4,IF(B12=I5,J5,IF(B12=I6,J6,IF(B12=I7,J7,IF(B12=I8,J8,IF(B12=I9,J9,IF(B12=I10,J10,IF(B12=I11,J11,IF(B12=I12,J12,IF(B12=I13,J13,IF(B12=I14,J14,IF(B12=I15,J15))))))))))))</f>
        <v>0</v>
      </c>
    </row>
    <row r="13" spans="1:15" ht="35.1" customHeight="1">
      <c r="A13" s="220"/>
      <c r="B13" s="218"/>
      <c r="C13" s="72"/>
      <c r="D13" s="72"/>
      <c r="E13" s="67">
        <f t="shared" si="1"/>
        <v>0</v>
      </c>
      <c r="F13" s="163" t="e">
        <f>IF((C13/OCTProjectApp!C33)&gt;40,"أكثر من 40 ساعة بالاسبوع",(C13/OCTProjectApp!C33))</f>
        <v>#VALUE!</v>
      </c>
      <c r="G13" s="78"/>
      <c r="H13" s="166">
        <f>IF(B13=sheet13!A3,sheet13!B3,IF(B13=sheet13!A4,sheet13!B4,IF(B13=sheet13!A5,sheet13!B5,IF(B13=sheet13!A6,sheet13!B6,IF(B13=sheet13!A7,sheet13!B7,IF(B13=sheet13!A8,sheet13!B8,IF(B13=sheet13!A9,sheet13!B9,IF(B13=sheet13!A10,FinancialForm!D17,IF(B13="",0)))))))))</f>
        <v>0</v>
      </c>
      <c r="I13" s="58" t="s">
        <v>282</v>
      </c>
      <c r="J13" s="1">
        <v>20</v>
      </c>
      <c r="K13" s="1" t="b">
        <f>IF(B14=I4,J4,IF(B14=I5,J5,IF(B14=I6,J6,IF(B14=I7,J7,IF(B14=I8,J8,IF(B14=I9,J9,IF(B14=I10,J10,IF(B14=I11,J11,IF(B14=I12,J12,IF(B14=I13,J13,IF(B14=I14,J14,IF(B14=I15,J15))))))))))))</f>
        <v>0</v>
      </c>
      <c r="L13" s="1">
        <f t="shared" si="0"/>
        <v>0</v>
      </c>
      <c r="O13" s="1" t="b">
        <f>IF(B13=I4,J4,IF(B13=I5,J5,IF(B13=I6,J6,IF(B13=I7,J7,IF(B13=I8,J8,IF(B13=I9,J9,IF(B13=I10,J10,IF(B13=I11,J11,IF(B13=I12,J12,IF(B13=I13,J13,IF(B13=I14,J14,IF(B13=I15,J15))))))))))))</f>
        <v>0</v>
      </c>
    </row>
    <row r="14" spans="1:15" ht="35.1" customHeight="1">
      <c r="A14" s="231"/>
      <c r="B14" s="232"/>
      <c r="C14" s="233"/>
      <c r="D14" s="233"/>
      <c r="E14" s="234">
        <f>IF(D14&lt;=O14,D14," يتعدى الحد المسموح")</f>
        <v>0</v>
      </c>
      <c r="F14" s="235" t="e">
        <f>IF((C14/OCTProjectApp!C33)&gt;40,"أكثر من 40 ساعة بالاسبوع",(C14/OCTProjectApp!C33))</f>
        <v>#VALUE!</v>
      </c>
      <c r="G14" s="78"/>
      <c r="H14" s="166">
        <f>IF(B14=sheet13!A3,sheet13!B3,IF(B14=sheet13!A4,sheet13!B4,IF(B14=sheet13!A5,sheet13!B5,IF(B14=sheet13!A6,sheet13!B6,IF(B14=sheet13!A7,sheet13!B7,IF(B14=sheet13!A8,sheet13!B8,IF(B14=sheet13!A9,sheet13!B9,IF(B14=sheet13!A10,FinancialForm!D18,IF(B14="",0)))))))))</f>
        <v>0</v>
      </c>
      <c r="I14" s="58" t="s">
        <v>283</v>
      </c>
      <c r="J14" s="1">
        <v>10</v>
      </c>
      <c r="K14" s="1" t="b">
        <f>IF(C15=I4,J4,IF(C15=I5,J5,IF(C15=I6,J6,IF(C15=I7,J7,IF(C15=I8,J8,IF(C15=I9,J9,IF(C15=I10,J10,IF(C15=I11,J11,IF(C15=I12,J12,IF(C15=I13,J13,IF(C15=I14,J14,IF(C15=I15,J15))))))))))))</f>
        <v>0</v>
      </c>
      <c r="L14" s="1">
        <f t="shared" si="0"/>
        <v>0</v>
      </c>
      <c r="O14" s="1" t="b">
        <f>IF(B14=I4,J4,IF(B14=I5,J5,IF(B14=I6,J6,IF(B14=I7,J7,IF(B14=I8,J8,IF(B14=I9,J9,IF(B14=I10,J10,IF(B14=I11,J11,IF(B14=I12,J12,IF(B14=I13,J13,IF(B14=I14,J14,IF(B14=I15,J15))))))))))))</f>
        <v>0</v>
      </c>
    </row>
    <row r="15" spans="1:15" ht="35.1" customHeight="1">
      <c r="A15" s="231"/>
      <c r="B15" s="232"/>
      <c r="C15" s="233"/>
      <c r="D15" s="233"/>
      <c r="E15" s="234">
        <f>IF(D15&lt;=O15,D15," يتعدى الحد المسموح")</f>
        <v>0</v>
      </c>
      <c r="F15" s="235" t="e">
        <f>IF((C15/OCTProjectApp!C33)&gt;40,"أكثر من 40 ساعة بالاسبوع",(C15/OCTProjectApp!C33))</f>
        <v>#VALUE!</v>
      </c>
      <c r="G15" s="78" t="e">
        <f>IF((D15/OCTProjectApp!C33)&gt;40,"أكثر من 40 ساعة بالاسبوع",(D15/OCTProjectApp!C33))</f>
        <v>#VALUE!</v>
      </c>
      <c r="H15" s="166">
        <f>IF(C15=sheet13!A3,sheet13!B3,IF(C15=sheet13!A4,sheet13!B4,IF(C15=sheet13!A5,sheet13!B5,IF(C15=sheet13!A6,sheet13!B6,IF(C15=sheet13!A7,sheet13!B7,IF(C15=sheet13!A8,sheet13!B8,IF(C15=sheet13!A9,sheet13!B9,IF(C15=sheet13!A10,FinancialForm!D19,IF(C15="",0)))))))))</f>
        <v>0</v>
      </c>
      <c r="I15" s="58" t="s">
        <v>284</v>
      </c>
      <c r="J15" s="1">
        <v>5</v>
      </c>
      <c r="K15" s="1" t="b">
        <f>IF(C16=I4,J4,IF(C16=I5,J5,IF(C16=I6,J6,IF(C16=I7,J7,IF(C16=I8,J8,IF(C16=I9,J9,IF(C16=I10,J10,IF(C16=I11,J11,IF(C16=I12,J12,IF(C16=I13,J13,IF(C16=I14,J14,IF(C16=I15,J15))))))))))))</f>
        <v>0</v>
      </c>
      <c r="L15" s="1">
        <f t="shared" si="0"/>
        <v>0</v>
      </c>
      <c r="O15" s="1" t="b">
        <f>IF(B15=I4,J4,IF(B15=I5,J5,IF(B15=I6,J6,IF(B15=I7,J7,IF(B15=I8,J8,IF(B15=I9,J9,IF(B15=I10,J10,IF(B15=I11,J11,IF(B15=I12,J12,IF(B15=I13,J13,IF(B15=I14,J14,IF(B15=I15,J15))))))))))))</f>
        <v>0</v>
      </c>
    </row>
    <row r="16" spans="1:15" ht="35.1" customHeight="1">
      <c r="A16" s="231"/>
      <c r="B16" s="232"/>
      <c r="C16" s="233"/>
      <c r="D16" s="233"/>
      <c r="E16" s="234">
        <f>IF(D16&lt;=O16,D16," يتعدى الحد المسموح")</f>
        <v>0</v>
      </c>
      <c r="F16" s="235" t="e">
        <f>IF((C16/OCTProjectApp!C33)&gt;40,"أكثر من 40 ساعة بالاسبوع",(C16/OCTProjectApp!C33))</f>
        <v>#VALUE!</v>
      </c>
      <c r="G16" s="78" t="e">
        <f>IF((D16/OCTProjectApp!C33)&gt;40,"أكثر من 40 ساعة بالاسبوع",(D16/OCTProjectApp!C33))</f>
        <v>#VALUE!</v>
      </c>
      <c r="H16" s="166">
        <f>IF(C16=sheet13!A3,sheet13!B3,IF(C16=sheet13!A4,sheet13!B4,IF(C16=sheet13!A5,sheet13!B5,IF(C16=sheet13!A6,sheet13!B6,IF(C16=sheet13!A7,sheet13!B7,IF(C16=sheet13!A8,sheet13!B8,IF(C16=sheet13!A9,sheet13!B9,IF(C16=sheet13!A10,FinancialForm!D20,IF(C16="",0)))))))))</f>
        <v>0</v>
      </c>
      <c r="I16" s="58"/>
      <c r="J16" s="1"/>
      <c r="K16" s="1" t="b">
        <f>IF(C17=I4,J4,IF(C17=I5,J5,IF(C17=I6,J6,IF(C17=I7,J7,IF(C17=I8,J8,IF(C17=I9,J9,IF(C17=I10,J10,IF(C17=I11,J11,IF(C17=I12,J12,IF(C17=I13,J13,IF(C17=I14,J14,IF(C17=I15,J15))))))))))))</f>
        <v>0</v>
      </c>
      <c r="L16" s="1">
        <f t="shared" si="0"/>
        <v>0</v>
      </c>
      <c r="O16" s="1" t="b">
        <f>IF(B16=I4,J4,IF(B16=I5,J5,IF(B16=I6,J6,IF(B16=I7,J7,IF(B16=I8,J8,IF(B16=I9,J9,IF(B16=I10,J10,IF(B16=I11,J11,IF(B16=I12,J12,IF(B16=I13,J13,IF(B16=I14,J14,IF(B16=I15,J15))))))))))))</f>
        <v>0</v>
      </c>
    </row>
    <row r="17" spans="1:15" ht="35.1" customHeight="1">
      <c r="A17" s="244"/>
      <c r="B17" s="243"/>
      <c r="C17" s="241"/>
      <c r="D17" s="241"/>
      <c r="E17" s="242">
        <f>IF(D17&lt;=O17,D17," يتعدى الحد المسموح")</f>
        <v>0</v>
      </c>
      <c r="F17" s="245" t="e">
        <f>IF((C17/OCTProjectApp!C33)&gt;40,"أكثر من 40 ساعة بالاسبوع",(C17/OCTProjectApp!C33))</f>
        <v>#VALUE!</v>
      </c>
      <c r="G17" s="78" t="e">
        <f>IF((D17/OCTProjectApp!C33)&gt;40,"أكثر من 40 ساعة بالاسبوع",(D17/OCTProjectApp!C33))</f>
        <v>#VALUE!</v>
      </c>
      <c r="H17" s="166">
        <f>IF(C17=sheet13!A3,sheet13!B3,IF(C17=sheet13!A4,sheet13!B4,IF(C17=sheet13!A5,sheet13!B5,IF(C17=sheet13!A6,sheet13!B6,IF(C17=sheet13!A7,sheet13!B7,IF(C17=sheet13!A8,sheet13!B8,IF(C17=sheet13!A9,sheet13!B9,IF(C17=sheet13!A10,FinancialForm!D21,IF(C17="",0)))))))))</f>
        <v>0</v>
      </c>
      <c r="I17" s="58"/>
      <c r="J17" s="1"/>
      <c r="K17" s="1" t="e">
        <f>IF(C18=I4,J4,IF(C18=I5,J5,IF(C18=I6,J6,IF(C18=I7,J7,IF(C18=I8,J8,IF(C18=I9,J9,IF(C18=I10,J10,IF(C18=I11,J11,IF(C18=I12,J12,IF(C18=I13,J13,IF(C18=I14,J14,IF(C18=I15,J15))))))))))))</f>
        <v>#REF!</v>
      </c>
      <c r="L17" s="1">
        <f t="shared" si="0"/>
        <v>0</v>
      </c>
      <c r="O17" s="1" t="b">
        <f>IF(B17=I4,J4,IF(B17=I5,J5,IF(B17=I6,J6,IF(B17=I7,J7,IF(B17=I8,J8,IF(B17=I9,J9,IF(B17=I10,J10,IF(B17=I11,J11,IF(B17=I12,J12,IF(B17=I13,J13,IF(B17=I14,J14,IF(B17=I15,J15))))))))))))</f>
        <v>0</v>
      </c>
    </row>
    <row r="18" spans="1:15" ht="26.1" hidden="1" customHeight="1">
      <c r="B18" s="236" t="e">
        <f>IF(#REF!="","",#REF!)</f>
        <v>#REF!</v>
      </c>
      <c r="C18" s="237" t="e">
        <f>#REF!</f>
        <v>#REF!</v>
      </c>
      <c r="D18" s="238"/>
      <c r="E18" s="239"/>
      <c r="F18" s="240" t="e">
        <f t="shared" ref="F18:F23" si="2">IF(E18&lt;=O18,E18," يتعدى الحد المسموح")</f>
        <v>#REF!</v>
      </c>
      <c r="G18" s="74" t="e">
        <f>IF((D18/OCTProjectApp!C33)&gt;40,"أكثر من 40 ساعة بالاسبوع",(D18/OCTProjectApp!C33))</f>
        <v>#VALUE!</v>
      </c>
      <c r="H18" s="77" t="e">
        <f>IF(C18=sheet13!A3,sheet13!B3,IF(C18=sheet13!A4,sheet13!B4,IF(C18=sheet13!A5,sheet13!B5,IF(C18=sheet13!A6,sheet13!B6,IF(C18=sheet13!A7,sheet13!B7,IF(C18=sheet13!A8,sheet13!B8,IF(C18=sheet13!A9,sheet13!B9,IF(C18=sheet13!A10,FinancialForm!D22,IF(C18="",0)))))))))</f>
        <v>#REF!</v>
      </c>
      <c r="I18" s="58"/>
      <c r="J18" s="1"/>
      <c r="K18" s="1" t="e">
        <f>IF(C19=I4,J4,IF(C19=I5,J5,IF(C19=I6,J6,IF(C19=I7,J7,IF(C19=I8,J8,IF(C19=I9,J9,IF(C19=I10,J10,IF(C19=I11,J11,IF(C19=I12,J12,IF(C19=I13,J13,IF(C19=I14,J14,IF(C19=I15,J15))))))))))))</f>
        <v>#REF!</v>
      </c>
      <c r="L18" s="1" t="e">
        <f t="shared" si="0"/>
        <v>#REF!</v>
      </c>
      <c r="O18" s="1" t="e">
        <f>IF(C18=I4,J4,IF(C18=I5,J5,IF(C18=I6,J6,IF(C18=I7,J7,IF(C18=I8,J8,IF(C18=I9,J9,IF(C18=I10,J10,IF(C18=I11,J11,IF(C18=I12,J12,IF(C18=I13,J13,IF(C18=I14,J14,IF(C18=I15,J15))))))))))))</f>
        <v>#REF!</v>
      </c>
    </row>
    <row r="19" spans="1:15" ht="26.1" hidden="1" customHeight="1">
      <c r="B19" s="42" t="e">
        <f>IF(#REF!="","",#REF!)</f>
        <v>#REF!</v>
      </c>
      <c r="C19" s="7" t="e">
        <f>#REF!</f>
        <v>#REF!</v>
      </c>
      <c r="D19" s="73"/>
      <c r="E19" s="72"/>
      <c r="F19" s="67" t="e">
        <f t="shared" si="2"/>
        <v>#REF!</v>
      </c>
      <c r="G19" s="74" t="e">
        <f>IF((D19/OCTProjectApp!C33)&gt;40,"أكثر من 40 ساعة بالاسبوع",(D19/OCTProjectApp!C33))</f>
        <v>#VALUE!</v>
      </c>
      <c r="H19" s="77" t="e">
        <f>IF(C19=sheet13!A3,sheet13!B3,IF(C19=sheet13!A4,sheet13!B4,IF(C19=sheet13!A5,sheet13!B5,IF(C19=sheet13!A6,sheet13!B6,IF(C19=sheet13!A7,sheet13!B7,IF(C19=sheet13!A8,sheet13!B8,IF(C19=sheet13!A9,sheet13!B9,IF(C19=sheet13!A10,FinancialForm!D23,IF(C19="",0)))))))))</f>
        <v>#REF!</v>
      </c>
      <c r="I19" s="58"/>
      <c r="J19" s="1"/>
      <c r="K19" s="1" t="e">
        <f>IF(C20=I4,J4,IF(C20=I5,J5,IF(C20=I6,J6,IF(C20=I7,J7,IF(C20=I8,J8,IF(C20=I9,J9,IF(C20=I10,J10,IF(C20=I11,J11,IF(C20=I12,J12,IF(C20=I13,J13,IF(C20=I14,J14,IF(C20=I15,J15))))))))))))</f>
        <v>#REF!</v>
      </c>
      <c r="L19" s="1" t="e">
        <f t="shared" si="0"/>
        <v>#REF!</v>
      </c>
      <c r="O19" s="1" t="e">
        <f>IF(C19=I4,J4,IF(C19=I5,J5,IF(C19=I6,J6,IF(C19=I7,J7,IF(C19=I8,J8,IF(C19=I9,J9,IF(C19=I10,J10,IF(C19=I11,J11,IF(C19=I12,J12,IF(C19=I13,J13,IF(C19=I14,J14,IF(C19=I15,J15))))))))))))</f>
        <v>#REF!</v>
      </c>
    </row>
    <row r="20" spans="1:15" ht="26.1" hidden="1" customHeight="1">
      <c r="B20" s="42" t="e">
        <f>IF(#REF!="","",#REF!)</f>
        <v>#REF!</v>
      </c>
      <c r="C20" s="7" t="e">
        <f>#REF!</f>
        <v>#REF!</v>
      </c>
      <c r="D20" s="73"/>
      <c r="E20" s="72"/>
      <c r="F20" s="67" t="e">
        <f t="shared" si="2"/>
        <v>#REF!</v>
      </c>
      <c r="G20" s="74" t="e">
        <f>IF((D20/OCTProjectApp!C33)&gt;40,"أكثر من 40 ساعة بالاسبوع",(D20/OCTProjectApp!C33))</f>
        <v>#VALUE!</v>
      </c>
      <c r="H20" s="77" t="e">
        <f>IF(C20=sheet13!A3,sheet13!B3,IF(C20=sheet13!A4,sheet13!B4,IF(C20=sheet13!A5,sheet13!B5,IF(C20=sheet13!A6,sheet13!B6,IF(C20=sheet13!A7,sheet13!B7,IF(C20=sheet13!A8,sheet13!B8,IF(C20=sheet13!A9,sheet13!B9,IF(C20=sheet13!A10,FinancialForm!D24,IF(C20="",0)))))))))</f>
        <v>#REF!</v>
      </c>
      <c r="I20" s="58"/>
      <c r="J20" s="1"/>
      <c r="K20" s="1" t="e">
        <f>IF(C21=I4,J4,IF(C21=I5,J5,IF(C21=I6,J6,IF(C21=I7,J7,IF(C21=I8,J8,IF(C21=I9,J9,IF(C21=I10,J10,IF(C21=I11,J11,IF(C21=I12,J12,IF(C21=I13,J13,IF(C21=I14,J14,IF(C21=I15,J15))))))))))))</f>
        <v>#REF!</v>
      </c>
      <c r="L20" s="1" t="e">
        <f t="shared" si="0"/>
        <v>#REF!</v>
      </c>
      <c r="O20" s="1" t="e">
        <f>IF(C20=I4,J4,IF(20=I5,J5,IF(C20=I6,J6,IF(C20=I7,J7,IF(C20=I8,J8,IF(C20=I9,J9,IF(C20=I10,J10,IF(C20=I11,J11,IF(C20=I12,J12,IF(C20=I13,J13,IF(C20=I14,J14,IF(C20=I15,J15))))))))))))</f>
        <v>#REF!</v>
      </c>
    </row>
    <row r="21" spans="1:15" ht="26.1" hidden="1" customHeight="1">
      <c r="B21" s="42" t="e">
        <f>IF(#REF!="","",#REF!)</f>
        <v>#REF!</v>
      </c>
      <c r="C21" s="7" t="e">
        <f>#REF!</f>
        <v>#REF!</v>
      </c>
      <c r="D21" s="73"/>
      <c r="E21" s="72"/>
      <c r="F21" s="67" t="e">
        <f t="shared" si="2"/>
        <v>#REF!</v>
      </c>
      <c r="G21" s="74" t="e">
        <f>IF((D21/OCTProjectApp!C33)&gt;40,"أكثر من 40 ساعة بالاسبوع",(D21/OCTProjectApp!C33))</f>
        <v>#VALUE!</v>
      </c>
      <c r="H21" s="77" t="e">
        <f>IF(C21=sheet13!A3,sheet13!B3,IF(C21=sheet13!A4,sheet13!B4,IF(C21=sheet13!A5,sheet13!B5,IF(C21=sheet13!A6,sheet13!B6,IF(C21=sheet13!A7,sheet13!B7,IF(C21=sheet13!A8,sheet13!B8,IF(C21=sheet13!A9,sheet13!B9,IF(C21=sheet13!A10,FinancialForm!D25,IF(C21="",0)))))))))</f>
        <v>#REF!</v>
      </c>
      <c r="I21" s="58"/>
      <c r="J21" s="1"/>
      <c r="K21" s="1" t="e">
        <f>IF(C22=I4,J4,IF(C22=I5,J5,IF(C22=I6,J6,IF(C22=I7,J7,IF(C22=I8,J8,IF(C22=I9,J9,IF(C22=I10,J10,IF(C22=I11,J11,IF(C22=I12,J12,IF(C22=I13,J13,IF(C22=I14,J14,IF(C22=I15,J15))))))))))))</f>
        <v>#REF!</v>
      </c>
      <c r="L21" s="1" t="e">
        <f t="shared" si="0"/>
        <v>#REF!</v>
      </c>
      <c r="O21" s="1" t="e">
        <f>IF(C21=I4,J4,IF(C21=I5,J5,IF(C21=I6,J6,IF(C21=I7,J7,IF(C21=I8,J8,IF(C21=I9,J9,IF(C21=I10,J10,IF(C21=I11,J11,IF(C21=I12,J12,IF(C21=I13,J13,IF(C21=I14,J14,IF(C21=I15,J15))))))))))))</f>
        <v>#REF!</v>
      </c>
    </row>
    <row r="22" spans="1:15" ht="26.1" hidden="1" customHeight="1">
      <c r="B22" s="42" t="e">
        <f>IF(#REF!="","",#REF!)</f>
        <v>#REF!</v>
      </c>
      <c r="C22" s="7" t="e">
        <f>#REF!</f>
        <v>#REF!</v>
      </c>
      <c r="D22" s="73"/>
      <c r="E22" s="72"/>
      <c r="F22" s="67" t="e">
        <f t="shared" si="2"/>
        <v>#REF!</v>
      </c>
      <c r="G22" s="74" t="e">
        <f>IF((D22/OCTProjectApp!C33)&gt;40,"أكثر من 40 ساعة بالاسبوع",(D22/OCTProjectApp!C33))</f>
        <v>#VALUE!</v>
      </c>
      <c r="H22" s="77" t="e">
        <f>IF(C22=sheet13!A3,sheet13!B3,IF(C22=sheet13!A4,sheet13!B4,IF(C22=sheet13!A5,sheet13!B5,IF(C22=sheet13!A6,sheet13!B6,IF(C22=sheet13!A7,sheet13!B7,IF(C22=sheet13!A8,sheet13!B8,IF(C22=sheet13!A9,sheet13!B9,IF(C22=sheet13!A10,FinancialForm!D26,IF(C22="",0)))))))))</f>
        <v>#REF!</v>
      </c>
      <c r="I22" s="58"/>
      <c r="J22" s="1"/>
      <c r="K22" s="1" t="e">
        <f>IF(C23=I4,J4,IF(C23=I5,J5,IF(C23=I6,J6,IF(C23=I7,J7,IF(C23=I8,J8,IF(C23=I9,J9,IF(C23=I10,J10,IF(C23=I11,J11,IF(C23=I12,J12,IF(C23=I13,J13,IF(C23=I14,J14,IF(C23=I15,J15))))))))))))</f>
        <v>#REF!</v>
      </c>
      <c r="L22" s="1" t="e">
        <f t="shared" si="0"/>
        <v>#REF!</v>
      </c>
      <c r="O22" s="1" t="e">
        <f>IF(C22=I4,J4,IF(C22=I5,J5,IF(C22=I6,J6,IF(C22=I7,J7,IF(C22=I8,J8,IF(C22=I9,J9,IF(C22=I10,J10,IF(C22=I11,J11,IF(C22=I12,J12,IF(C22=I13,J13,IF(C22=I14,J14,IF(C22=I15,J15))))))))))))</f>
        <v>#REF!</v>
      </c>
    </row>
    <row r="23" spans="1:15" ht="26.1" hidden="1" customHeight="1">
      <c r="B23" s="42" t="e">
        <f>IF(#REF!="","",#REF!)</f>
        <v>#REF!</v>
      </c>
      <c r="C23" s="7" t="e">
        <f>#REF!</f>
        <v>#REF!</v>
      </c>
      <c r="D23" s="73"/>
      <c r="E23" s="72"/>
      <c r="F23" s="67" t="e">
        <f t="shared" si="2"/>
        <v>#REF!</v>
      </c>
      <c r="G23" s="74" t="e">
        <f>IF((D23/OCTProjectApp!C33)&gt;40,"أكثر من 40 ساعة بالاسبوع",(D23/OCTProjectApp!C33))</f>
        <v>#VALUE!</v>
      </c>
      <c r="H23" s="77" t="e">
        <f>IF(C23=sheet13!A3,sheet13!B3,IF(C23=sheet13!A4,sheet13!B4,IF(C23=sheet13!A5,sheet13!B5,IF(C23=sheet13!A6,sheet13!B6,IF(C23=sheet13!A7,sheet13!B7,IF(C23=sheet13!A8,sheet13!B8,IF(C23=sheet13!A9,sheet13!B9,IF(C23=sheet13!A10,FinancialForm!D27,IF(C23="",0)))))))))</f>
        <v>#REF!</v>
      </c>
      <c r="I23" s="58"/>
      <c r="J23" s="1"/>
      <c r="K23" s="1" t="e">
        <f>IF(C24=I4,J4,IF(C24=I5,J5,IF(C24=I6,J6,IF(C24=I7,J7,IF(C24=I8,J8,IF(C24=I9,J9,IF(C24=I10,J10,IF(C24=I11,J11,IF(C24=I12,J12,IF(C24=I13,J13,IF(C24=I14,J14,IF(C24=I15,J15))))))))))))</f>
        <v>#REF!</v>
      </c>
      <c r="L23" s="1" t="e">
        <f t="shared" si="0"/>
        <v>#REF!</v>
      </c>
      <c r="O23" s="1" t="e">
        <f>IF(C23=I4,J4,IF(C23=I5,J5,IF(C23=I6,J6,IF(C23=I7,J7,IF(C23=I8,J8,IF(C23=I9,J9,IF(C23=I10,J10,IF(C23=I11,J11,IF(C23=I12,J12,IF(C23=I13,J13,IF(C23=I14,J14,IF(C23=I15,J15))))))))))))</f>
        <v>#REF!</v>
      </c>
    </row>
    <row r="24" spans="1:15" ht="26.1" hidden="1" customHeight="1">
      <c r="B24" s="42" t="e">
        <f>IF(#REF!="","",#REF!)</f>
        <v>#REF!</v>
      </c>
      <c r="C24" s="7" t="e">
        <f>#REF!</f>
        <v>#REF!</v>
      </c>
      <c r="D24" s="73"/>
      <c r="E24" s="72"/>
      <c r="F24" s="67" t="e">
        <f>IF(E24&lt;=#REF!,E24," يتعدى الحد المسموح")</f>
        <v>#REF!</v>
      </c>
      <c r="G24" s="74" t="e">
        <f>IF((D24/OCTProjectApp!C33)&gt;40,"أكثر من 40 ساعة بالاسبوع",(D24/OCTProjectApp!C33))</f>
        <v>#VALUE!</v>
      </c>
      <c r="H24" s="77" t="e">
        <f>IF(C24=sheet13!A3,sheet13!B3,IF(C24=sheet13!A4,sheet13!B4,IF(C24=sheet13!A5,sheet13!B5,IF(C24=sheet13!A6,sheet13!B6,IF(C24=sheet13!A7,sheet13!B7,IF(C24=sheet13!A8,sheet13!B8,IF(C24=sheet13!A9,sheet13!B9,IF(C24=sheet13!A10,FinancialForm!#REF!,IF(C24="",0)))))))))</f>
        <v>#REF!</v>
      </c>
      <c r="I24" s="58"/>
      <c r="J24" s="1"/>
      <c r="K24" s="1" t="e">
        <f>IF(C25=I4,J4,IF(C25=I5,J5,IF(C25=I6,J6,IF(C25=I7,J7,IF(C25=I8,J8,IF(C25=I9,J9,IF(C25=I10,J10,IF(C25=I11,J11,IF(C25=I12,J12,IF(C25=I13,J13,IF(C25=I14,J14,IF(C25=I15,J15))))))))))))</f>
        <v>#REF!</v>
      </c>
      <c r="L24" s="1" t="e">
        <f t="shared" si="0"/>
        <v>#REF!</v>
      </c>
      <c r="O24" s="1" t="e">
        <f>IF(C24=I4,J4,IF(C24=I5,J5,IF(C24=I6,J6,IF(C24=I7,J7,IF(C24=I8,J8,IF(C24=I9,J9,IF(C24=I10,J10,IF(C24=I11,J11,IF(C24=I12,J12,IF(C24=I13,J13,IF(C24=I14,J14,IF(C24=I15,J15))))))))))))</f>
        <v>#REF!</v>
      </c>
    </row>
    <row r="25" spans="1:15" ht="26.1" hidden="1" customHeight="1">
      <c r="A25" s="36"/>
      <c r="B25" s="42" t="e">
        <f>IF(#REF!="","",#REF!)</f>
        <v>#REF!</v>
      </c>
      <c r="C25" s="7" t="e">
        <f>#REF!</f>
        <v>#REF!</v>
      </c>
      <c r="D25" s="73"/>
      <c r="E25" s="72"/>
      <c r="F25" s="67" t="e">
        <f>IF(E25&lt;=#REF!,E25," يتعدى الحد المسموح")</f>
        <v>#REF!</v>
      </c>
      <c r="G25" s="74" t="e">
        <f>IF((D25/OCTProjectApp!C33)&gt;40,"أكثر من 40 ساعة بالاسبوع",(D25/OCTProjectApp!C33))</f>
        <v>#VALUE!</v>
      </c>
      <c r="H25" s="77" t="e">
        <f>IF(C25=sheet13!A3,sheet13!B3,IF(C25=sheet13!A4,sheet13!B4,IF(C25=sheet13!A5,sheet13!B5,IF(C25=sheet13!A6,sheet13!B6,IF(C25=sheet13!A7,sheet13!B7,IF(C25=sheet13!A8,sheet13!B8,IF(C25=sheet13!A9,sheet13!B9,IF(C25=sheet13!A10,FinancialForm!#REF!,IF(C25="",0)))))))))</f>
        <v>#REF!</v>
      </c>
      <c r="I25" s="58"/>
      <c r="J25" s="1"/>
      <c r="K25" s="1" t="b">
        <f>IF(C26=I4,J4,IF(C26=I5,J5,IF(C26=I6,J6,IF(C26=I7,J7,IF(C26=I8,J8,IF(C26=I9,J9,IF(C26=I10,J10,IF(C26=I11,J11,IF(C26=I12,J12,IF(C26=I13,J13,IF(C26=I14,J14,IF(C26=I15,J15))))))))))))</f>
        <v>0</v>
      </c>
      <c r="L25" s="1"/>
      <c r="O25" s="1" t="e">
        <f>IF(C25=I4,J4,IF(C25=I5,J5,IF(C25=I6,J6,IF(C25=I7,J7,IF(C25=I8,J8,IF(C25=I9,J9,IF(C25=I10,J10,IF(C25=I11,J11,IF(C25=I12,J12,IF(C25=I13,J13,IF(C25=I14,J14,IF(C25=I15,J15))))))))))))</f>
        <v>#REF!</v>
      </c>
    </row>
    <row r="26" spans="1:15" ht="31.5" hidden="1" customHeight="1">
      <c r="A26" s="36"/>
      <c r="C26" s="36"/>
      <c r="G26" t="s">
        <v>285</v>
      </c>
      <c r="J26" s="1"/>
      <c r="K26" s="1" t="b">
        <f>IF(B5=I4,J4,IF(B5=I5,J5,IF(B5=I6,J6,IF(B5=I7,J7,IF(B5=I8,J8,IF(B5=I9,J9,IF(B5=I10,J10,IF(B5=I11,J11,IF(B5=I12,J12,IF(B5=I13,J13,IF(B5=I14,J14,IF(B5=I15,J15))))))))))))</f>
        <v>0</v>
      </c>
      <c r="O26"/>
    </row>
    <row r="27" spans="1:15" ht="30" customHeight="1">
      <c r="B27" s="37"/>
      <c r="J27" s="1"/>
    </row>
    <row r="28" spans="1:15" ht="30.75" customHeight="1">
      <c r="B28" s="36"/>
      <c r="J28" s="1"/>
    </row>
    <row r="29" spans="1:15" ht="30.75" customHeight="1">
      <c r="J29" s="1"/>
    </row>
    <row r="30" spans="1:15" ht="15.75">
      <c r="I30" s="159"/>
      <c r="J30" s="1"/>
    </row>
    <row r="31" spans="1:15" ht="15.75">
      <c r="I31" s="159"/>
      <c r="J31" s="1"/>
    </row>
    <row r="32" spans="1:15" ht="15.75">
      <c r="I32" s="159"/>
      <c r="J32" s="1"/>
    </row>
    <row r="33" spans="9:10" ht="15.75">
      <c r="I33" s="159"/>
      <c r="J33" s="1"/>
    </row>
    <row r="34" spans="9:10" ht="15.75">
      <c r="I34" s="159"/>
      <c r="J34" s="1"/>
    </row>
    <row r="35" spans="9:10" ht="15.75">
      <c r="I35" s="159"/>
      <c r="J35" s="1"/>
    </row>
    <row r="36" spans="9:10" ht="15.75">
      <c r="I36" s="159"/>
      <c r="J36" s="1"/>
    </row>
    <row r="37" spans="9:10" ht="15.75">
      <c r="I37" s="159"/>
      <c r="J37" s="1"/>
    </row>
    <row r="38" spans="9:10" ht="15.75">
      <c r="I38" s="159"/>
      <c r="J38" s="1"/>
    </row>
    <row r="39" spans="9:10" ht="15.75">
      <c r="I39" s="159"/>
      <c r="J39" s="1"/>
    </row>
    <row r="40" spans="9:10" ht="15.75">
      <c r="I40" s="159"/>
    </row>
    <row r="41" spans="9:10" ht="15.75">
      <c r="I41" s="159"/>
    </row>
    <row r="42" spans="9:10" ht="15.75">
      <c r="I42" s="159"/>
    </row>
    <row r="43" spans="9:10" ht="15.75">
      <c r="I43" s="159"/>
    </row>
    <row r="44" spans="9:10" ht="15.75">
      <c r="I44" s="159"/>
    </row>
    <row r="45" spans="9:10" ht="15.75">
      <c r="I45" s="159"/>
    </row>
  </sheetData>
  <sheetProtection algorithmName="SHA-512" hashValue="tEfCD5T6rvKL6TGRBhIhuLyfU/t0xbYUyxsOc3/oL3oBvO1IYKrUiZTq2q7QjeE/pu/GayGbIw7aes28rlCYdQ==" saltValue="4is4Nnd0++K3OzvcTRy8YA==" spinCount="100000" sheet="1" formatCells="0" formatColumns="0" formatRows="0"/>
  <mergeCells count="5">
    <mergeCell ref="D5:E5"/>
    <mergeCell ref="A1:G1"/>
    <mergeCell ref="A2:G2"/>
    <mergeCell ref="A3:G3"/>
    <mergeCell ref="A4:G4"/>
  </mergeCells>
  <conditionalFormatting sqref="F18:F1048576 E6:E14">
    <cfRule type="cellIs" dxfId="18" priority="21" operator="equal">
      <formula>" يتعدى الحد المسموح"</formula>
    </cfRule>
  </conditionalFormatting>
  <conditionalFormatting sqref="G18:G1048576 F5:F14">
    <cfRule type="cellIs" dxfId="17" priority="19" operator="equal">
      <formula>"أكثر من 40 ساعة بالاسبوع"</formula>
    </cfRule>
    <cfRule type="cellIs" dxfId="16" priority="20" operator="equal">
      <formula>"يتعدى الحد المسموح اكثر من 40 ساعة بالاسبوع"</formula>
    </cfRule>
  </conditionalFormatting>
  <conditionalFormatting sqref="G5">
    <cfRule type="cellIs" dxfId="15" priority="11" operator="equal">
      <formula>"أكثر من 40 ساعة بالاسبوع"</formula>
    </cfRule>
    <cfRule type="cellIs" dxfId="14" priority="12" operator="equal">
      <formula>"يتعدى الحد المسموح اكثر من 40 ساعة بالاسبوع"</formula>
    </cfRule>
  </conditionalFormatting>
  <conditionalFormatting sqref="E15">
    <cfRule type="cellIs" dxfId="13" priority="9" operator="equal">
      <formula>" يتعدى الحد المسموح"</formula>
    </cfRule>
  </conditionalFormatting>
  <conditionalFormatting sqref="F15">
    <cfRule type="cellIs" dxfId="12" priority="7" operator="equal">
      <formula>"أكثر من 40 ساعة بالاسبوع"</formula>
    </cfRule>
    <cfRule type="cellIs" dxfId="11" priority="8" operator="equal">
      <formula>"يتعدى الحد المسموح اكثر من 40 ساعة بالاسبوع"</formula>
    </cfRule>
  </conditionalFormatting>
  <conditionalFormatting sqref="E16">
    <cfRule type="cellIs" dxfId="10" priority="6" operator="equal">
      <formula>" يتعدى الحد المسموح"</formula>
    </cfRule>
  </conditionalFormatting>
  <conditionalFormatting sqref="F16">
    <cfRule type="cellIs" dxfId="9" priority="4" operator="equal">
      <formula>"أكثر من 40 ساعة بالاسبوع"</formula>
    </cfRule>
    <cfRule type="cellIs" dxfId="8" priority="5" operator="equal">
      <formula>"يتعدى الحد المسموح اكثر من 40 ساعة بالاسبوع"</formula>
    </cfRule>
  </conditionalFormatting>
  <conditionalFormatting sqref="E17">
    <cfRule type="cellIs" dxfId="7" priority="3" operator="equal">
      <formula>" يتعدى الحد المسموح"</formula>
    </cfRule>
  </conditionalFormatting>
  <conditionalFormatting sqref="F17">
    <cfRule type="cellIs" dxfId="6" priority="1" operator="equal">
      <formula>"أكثر من 40 ساعة بالاسبوع"</formula>
    </cfRule>
    <cfRule type="cellIs" dxfId="5" priority="2" operator="equal">
      <formula>"يتعدى الحد المسموح اكثر من 40 ساعة بالاسبوع"</formula>
    </cfRule>
  </conditionalFormatting>
  <printOptions horizontalCentered="1"/>
  <pageMargins left="0.39370078740157483" right="0.78740157480314965" top="1.1811023622047245" bottom="0.74803149606299213" header="0.19685039370078741" footer="0.31496062992125984"/>
  <pageSetup paperSize="9" scale="61" orientation="portrait" r:id="rId1"/>
  <headerFooter>
    <oddHeader>&amp;C&amp;G</oddHeader>
    <oddFooter>&amp;C&amp;G&amp;R&amp;P of &amp;N
OCT_Application_13_T.M_130-11-2025</oddFooter>
  </headerFooter>
  <drawing r:id="rId2"/>
  <legacyDrawing r:id="rId3"/>
  <legacyDrawingHF r:id="rId4"/>
  <extLst>
    <ext xmlns:x14="http://schemas.microsoft.com/office/spreadsheetml/2009/9/main" uri="{CCE6A557-97BC-4b89-ADB6-D9C93CAAB3DF}">
      <x14:dataValidations xmlns:xm="http://schemas.microsoft.com/office/excel/2006/main" count="1">
        <x14:dataValidation type="list" allowBlank="1" showInputMessage="1" showErrorMessage="1" xr:uid="{40681CAF-AA29-4776-BFB0-397CF23FD254}">
          <x14:formula1>
            <xm:f>sheet13!$A$2:$A$14</xm:f>
          </x14:formula1>
          <xm:sqref>B7:B17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9FC2D4-8D13-415F-B0CF-944DB46716F7}">
  <sheetPr codeName="Sheet26">
    <tabColor theme="3" tint="0.79998168889431442"/>
  </sheetPr>
  <dimension ref="B1:H224"/>
  <sheetViews>
    <sheetView showGridLines="0" showWhiteSpace="0" topLeftCell="B1" zoomScale="110" zoomScaleNormal="110" workbookViewId="0">
      <selection activeCell="C9" sqref="C9:D9"/>
    </sheetView>
  </sheetViews>
  <sheetFormatPr defaultRowHeight="14.25"/>
  <cols>
    <col min="1" max="1" width="0" hidden="1" customWidth="1"/>
    <col min="2" max="2" width="16.75" customWidth="1"/>
    <col min="3" max="3" width="53.25" customWidth="1"/>
    <col min="4" max="4" width="44" customWidth="1"/>
    <col min="5" max="5" width="16.75" customWidth="1"/>
    <col min="6" max="6" width="19.875" customWidth="1"/>
    <col min="7" max="7" width="27" hidden="1" customWidth="1"/>
    <col min="8" max="11" width="0" hidden="1" customWidth="1"/>
  </cols>
  <sheetData>
    <row r="1" spans="2:6" ht="20.25" customHeight="1">
      <c r="B1" s="5"/>
      <c r="C1" s="5"/>
      <c r="D1" s="5"/>
      <c r="E1" s="6"/>
    </row>
    <row r="2" spans="2:6" ht="18.75" customHeight="1">
      <c r="B2" s="390" t="s">
        <v>286</v>
      </c>
      <c r="C2" s="391"/>
      <c r="D2" s="394" t="s">
        <v>287</v>
      </c>
      <c r="E2" s="395"/>
    </row>
    <row r="3" spans="2:6" ht="7.5" customHeight="1">
      <c r="B3" s="392"/>
      <c r="C3" s="393"/>
      <c r="D3" s="396"/>
      <c r="E3" s="397"/>
    </row>
    <row r="4" spans="2:6" ht="30.75" customHeight="1">
      <c r="B4" s="223" t="s">
        <v>216</v>
      </c>
      <c r="C4" s="403">
        <f>OCTProjectApp!C8</f>
        <v>0</v>
      </c>
      <c r="D4" s="404"/>
      <c r="E4" s="227" t="s">
        <v>217</v>
      </c>
    </row>
    <row r="5" spans="2:6" ht="30.75" customHeight="1">
      <c r="B5" s="223" t="s">
        <v>224</v>
      </c>
      <c r="C5" s="409">
        <f>OCTProjectApp!C12</f>
        <v>0</v>
      </c>
      <c r="D5" s="410"/>
      <c r="E5" s="227" t="s">
        <v>225</v>
      </c>
    </row>
    <row r="6" spans="2:6" ht="30.75" customHeight="1">
      <c r="B6" s="223" t="s">
        <v>222</v>
      </c>
      <c r="C6" s="403">
        <f>OCTProjectApp!C11</f>
        <v>0</v>
      </c>
      <c r="D6" s="404"/>
      <c r="E6" s="227" t="s">
        <v>223</v>
      </c>
    </row>
    <row r="7" spans="2:6" ht="30.75" customHeight="1">
      <c r="B7" s="223" t="s">
        <v>288</v>
      </c>
      <c r="C7" s="401"/>
      <c r="D7" s="402"/>
      <c r="E7" s="227" t="s">
        <v>289</v>
      </c>
      <c r="F7" s="216"/>
    </row>
    <row r="8" spans="2:6" ht="30.75" customHeight="1">
      <c r="B8" s="223" t="s">
        <v>234</v>
      </c>
      <c r="C8" s="401"/>
      <c r="D8" s="402"/>
      <c r="E8" s="227" t="s">
        <v>290</v>
      </c>
    </row>
    <row r="9" spans="2:6" ht="30.75" customHeight="1">
      <c r="B9" s="223" t="s">
        <v>236</v>
      </c>
      <c r="C9" s="401"/>
      <c r="D9" s="402"/>
      <c r="E9" s="227" t="s">
        <v>291</v>
      </c>
    </row>
    <row r="10" spans="2:6" ht="30.75" customHeight="1">
      <c r="B10" s="224" t="s">
        <v>226</v>
      </c>
      <c r="C10" s="403">
        <f>OCTProjectApp!C13</f>
        <v>0</v>
      </c>
      <c r="D10" s="404"/>
      <c r="E10" s="228" t="s">
        <v>240</v>
      </c>
    </row>
    <row r="11" spans="2:6" ht="30.75" customHeight="1">
      <c r="B11" s="225" t="s">
        <v>292</v>
      </c>
      <c r="C11" s="405">
        <f>Manpower!B6</f>
        <v>0</v>
      </c>
      <c r="D11" s="406"/>
      <c r="E11" s="229" t="s">
        <v>219</v>
      </c>
    </row>
    <row r="12" spans="2:6" ht="30.75" customHeight="1">
      <c r="B12" s="225" t="s">
        <v>293</v>
      </c>
      <c r="C12" s="411">
        <f xml:space="preserve"> Manpower!C6*Manpower!D6</f>
        <v>0</v>
      </c>
      <c r="D12" s="412"/>
      <c r="E12" s="229" t="s">
        <v>294</v>
      </c>
    </row>
    <row r="13" spans="2:6" ht="30.75" customHeight="1">
      <c r="B13" s="226" t="s">
        <v>295</v>
      </c>
      <c r="C13" s="407"/>
      <c r="D13" s="408"/>
      <c r="E13" s="230" t="s">
        <v>296</v>
      </c>
    </row>
    <row r="14" spans="2:6" hidden="1">
      <c r="B14" s="390" t="s">
        <v>286</v>
      </c>
      <c r="C14" s="391"/>
      <c r="D14" s="394" t="s">
        <v>287</v>
      </c>
      <c r="E14" s="395"/>
    </row>
    <row r="15" spans="2:6" ht="15" hidden="1" customHeight="1">
      <c r="B15" s="392"/>
      <c r="C15" s="393"/>
      <c r="D15" s="396"/>
      <c r="E15" s="397"/>
    </row>
    <row r="16" spans="2:6" ht="32.25" hidden="1" customHeight="1">
      <c r="B16" s="15" t="s">
        <v>216</v>
      </c>
      <c r="C16" s="382"/>
      <c r="D16" s="383"/>
      <c r="E16" s="16" t="s">
        <v>217</v>
      </c>
    </row>
    <row r="17" spans="2:8" ht="33.950000000000003" hidden="1" customHeight="1">
      <c r="B17" s="15" t="s">
        <v>224</v>
      </c>
      <c r="C17" s="388"/>
      <c r="D17" s="389"/>
      <c r="E17" s="16" t="s">
        <v>225</v>
      </c>
    </row>
    <row r="18" spans="2:8" ht="33.950000000000003" hidden="1" customHeight="1">
      <c r="B18" s="15" t="s">
        <v>222</v>
      </c>
      <c r="C18" s="386"/>
      <c r="D18" s="387"/>
      <c r="E18" s="16" t="s">
        <v>223</v>
      </c>
    </row>
    <row r="19" spans="2:8" ht="33.950000000000003" hidden="1" customHeight="1">
      <c r="B19" s="15" t="s">
        <v>288</v>
      </c>
      <c r="C19" s="382"/>
      <c r="D19" s="383"/>
      <c r="E19" s="16" t="s">
        <v>289</v>
      </c>
    </row>
    <row r="20" spans="2:8" ht="33.950000000000003" hidden="1" customHeight="1">
      <c r="B20" s="15" t="s">
        <v>234</v>
      </c>
      <c r="C20" s="382"/>
      <c r="D20" s="383"/>
      <c r="E20" s="16" t="s">
        <v>290</v>
      </c>
    </row>
    <row r="21" spans="2:8" ht="33.950000000000003" hidden="1" customHeight="1">
      <c r="B21" s="15" t="s">
        <v>236</v>
      </c>
      <c r="C21" s="382"/>
      <c r="D21" s="383"/>
      <c r="E21" s="16" t="s">
        <v>291</v>
      </c>
    </row>
    <row r="22" spans="2:8" ht="33.950000000000003" hidden="1" customHeight="1">
      <c r="B22" s="17" t="s">
        <v>226</v>
      </c>
      <c r="C22" s="382"/>
      <c r="D22" s="383"/>
      <c r="E22" s="18" t="s">
        <v>240</v>
      </c>
      <c r="G22" s="400"/>
      <c r="H22" s="400"/>
    </row>
    <row r="23" spans="2:8" ht="33.950000000000003" hidden="1" customHeight="1">
      <c r="B23" s="20" t="s">
        <v>292</v>
      </c>
      <c r="C23" s="384"/>
      <c r="D23" s="385"/>
      <c r="E23" s="19" t="s">
        <v>219</v>
      </c>
    </row>
    <row r="24" spans="2:8" hidden="1"/>
    <row r="25" spans="2:8" hidden="1">
      <c r="B25" s="390" t="s">
        <v>286</v>
      </c>
      <c r="C25" s="391"/>
      <c r="D25" s="394" t="s">
        <v>287</v>
      </c>
      <c r="E25" s="395"/>
    </row>
    <row r="26" spans="2:8" ht="8.25" hidden="1" customHeight="1">
      <c r="B26" s="392"/>
      <c r="C26" s="393"/>
      <c r="D26" s="396"/>
      <c r="E26" s="397"/>
    </row>
    <row r="27" spans="2:8" ht="33.950000000000003" hidden="1" customHeight="1">
      <c r="B27" s="15" t="s">
        <v>216</v>
      </c>
      <c r="C27" s="386"/>
      <c r="D27" s="387"/>
      <c r="E27" s="16" t="s">
        <v>217</v>
      </c>
    </row>
    <row r="28" spans="2:8" ht="33.950000000000003" hidden="1" customHeight="1">
      <c r="B28" s="15" t="s">
        <v>224</v>
      </c>
      <c r="C28" s="398"/>
      <c r="D28" s="399"/>
      <c r="E28" s="16" t="s">
        <v>225</v>
      </c>
    </row>
    <row r="29" spans="2:8" ht="33.950000000000003" hidden="1" customHeight="1">
      <c r="B29" s="15" t="s">
        <v>222</v>
      </c>
      <c r="C29" s="382"/>
      <c r="D29" s="383"/>
      <c r="E29" s="16" t="s">
        <v>223</v>
      </c>
    </row>
    <row r="30" spans="2:8" ht="33.950000000000003" hidden="1" customHeight="1">
      <c r="B30" s="15" t="s">
        <v>288</v>
      </c>
      <c r="C30" s="382"/>
      <c r="D30" s="383"/>
      <c r="E30" s="16" t="s">
        <v>289</v>
      </c>
    </row>
    <row r="31" spans="2:8" ht="33.950000000000003" hidden="1" customHeight="1">
      <c r="B31" s="15" t="s">
        <v>234</v>
      </c>
      <c r="C31" s="382"/>
      <c r="D31" s="383"/>
      <c r="E31" s="16" t="s">
        <v>290</v>
      </c>
    </row>
    <row r="32" spans="2:8" ht="33.950000000000003" hidden="1" customHeight="1">
      <c r="B32" s="15" t="s">
        <v>236</v>
      </c>
      <c r="C32" s="382"/>
      <c r="D32" s="383"/>
      <c r="E32" s="16" t="s">
        <v>291</v>
      </c>
    </row>
    <row r="33" spans="2:5" ht="33.950000000000003" hidden="1" customHeight="1">
      <c r="B33" s="17" t="s">
        <v>226</v>
      </c>
      <c r="C33" s="382"/>
      <c r="D33" s="383"/>
      <c r="E33" s="18" t="s">
        <v>240</v>
      </c>
    </row>
    <row r="34" spans="2:5" ht="33.950000000000003" hidden="1" customHeight="1">
      <c r="B34" s="20" t="s">
        <v>292</v>
      </c>
      <c r="C34" s="384"/>
      <c r="D34" s="385"/>
      <c r="E34" s="19" t="s">
        <v>219</v>
      </c>
    </row>
    <row r="35" spans="2:5" ht="17.25" hidden="1" customHeight="1"/>
    <row r="36" spans="2:5" hidden="1">
      <c r="B36" s="390" t="s">
        <v>286</v>
      </c>
      <c r="C36" s="391"/>
      <c r="D36" s="394" t="s">
        <v>287</v>
      </c>
      <c r="E36" s="395"/>
    </row>
    <row r="37" spans="2:5" ht="9" hidden="1" customHeight="1">
      <c r="B37" s="392"/>
      <c r="C37" s="393"/>
      <c r="D37" s="396"/>
      <c r="E37" s="397"/>
    </row>
    <row r="38" spans="2:5" ht="33.950000000000003" hidden="1" customHeight="1">
      <c r="B38" s="15" t="s">
        <v>216</v>
      </c>
      <c r="C38" s="382"/>
      <c r="D38" s="383"/>
      <c r="E38" s="16" t="s">
        <v>217</v>
      </c>
    </row>
    <row r="39" spans="2:5" ht="33.950000000000003" hidden="1" customHeight="1">
      <c r="B39" s="15" t="s">
        <v>224</v>
      </c>
      <c r="C39" s="388"/>
      <c r="D39" s="389"/>
      <c r="E39" s="16" t="s">
        <v>225</v>
      </c>
    </row>
    <row r="40" spans="2:5" ht="33.950000000000003" hidden="1" customHeight="1">
      <c r="B40" s="15" t="s">
        <v>222</v>
      </c>
      <c r="C40" s="382"/>
      <c r="D40" s="383"/>
      <c r="E40" s="16" t="s">
        <v>223</v>
      </c>
    </row>
    <row r="41" spans="2:5" ht="33.950000000000003" hidden="1" customHeight="1">
      <c r="B41" s="15" t="s">
        <v>288</v>
      </c>
      <c r="C41" s="382"/>
      <c r="D41" s="383"/>
      <c r="E41" s="16" t="s">
        <v>289</v>
      </c>
    </row>
    <row r="42" spans="2:5" ht="33.950000000000003" hidden="1" customHeight="1">
      <c r="B42" s="15" t="s">
        <v>234</v>
      </c>
      <c r="C42" s="382"/>
      <c r="D42" s="383"/>
      <c r="E42" s="16" t="s">
        <v>290</v>
      </c>
    </row>
    <row r="43" spans="2:5" ht="33.950000000000003" hidden="1" customHeight="1">
      <c r="B43" s="15" t="s">
        <v>236</v>
      </c>
      <c r="C43" s="382"/>
      <c r="D43" s="383"/>
      <c r="E43" s="16" t="s">
        <v>291</v>
      </c>
    </row>
    <row r="44" spans="2:5" ht="33.950000000000003" hidden="1" customHeight="1">
      <c r="B44" s="17" t="s">
        <v>226</v>
      </c>
      <c r="C44" s="382"/>
      <c r="D44" s="383"/>
      <c r="E44" s="18" t="s">
        <v>240</v>
      </c>
    </row>
    <row r="45" spans="2:5" ht="33.950000000000003" hidden="1" customHeight="1">
      <c r="B45" s="20" t="s">
        <v>292</v>
      </c>
      <c r="C45" s="384"/>
      <c r="D45" s="385"/>
      <c r="E45" s="19" t="s">
        <v>219</v>
      </c>
    </row>
    <row r="46" spans="2:5" ht="13.5" hidden="1" customHeight="1"/>
    <row r="47" spans="2:5" ht="21.75" hidden="1" customHeight="1">
      <c r="B47" s="390" t="s">
        <v>286</v>
      </c>
      <c r="C47" s="391"/>
      <c r="D47" s="394" t="s">
        <v>287</v>
      </c>
      <c r="E47" s="395"/>
    </row>
    <row r="48" spans="2:5" ht="1.5" hidden="1" customHeight="1">
      <c r="B48" s="392"/>
      <c r="C48" s="393"/>
      <c r="D48" s="396"/>
      <c r="E48" s="397"/>
    </row>
    <row r="49" spans="2:5" ht="33.950000000000003" hidden="1" customHeight="1">
      <c r="B49" s="15" t="s">
        <v>216</v>
      </c>
      <c r="C49" s="386"/>
      <c r="D49" s="387"/>
      <c r="E49" s="16" t="s">
        <v>217</v>
      </c>
    </row>
    <row r="50" spans="2:5" ht="33.950000000000003" hidden="1" customHeight="1">
      <c r="B50" s="15" t="s">
        <v>224</v>
      </c>
      <c r="C50" s="388"/>
      <c r="D50" s="389"/>
      <c r="E50" s="16" t="s">
        <v>225</v>
      </c>
    </row>
    <row r="51" spans="2:5" ht="33.950000000000003" hidden="1" customHeight="1">
      <c r="B51" s="15" t="s">
        <v>222</v>
      </c>
      <c r="C51" s="382"/>
      <c r="D51" s="383"/>
      <c r="E51" s="16" t="s">
        <v>223</v>
      </c>
    </row>
    <row r="52" spans="2:5" ht="33.950000000000003" hidden="1" customHeight="1">
      <c r="B52" s="15" t="s">
        <v>288</v>
      </c>
      <c r="C52" s="382"/>
      <c r="D52" s="383"/>
      <c r="E52" s="16" t="s">
        <v>289</v>
      </c>
    </row>
    <row r="53" spans="2:5" ht="33.950000000000003" hidden="1" customHeight="1">
      <c r="B53" s="15" t="s">
        <v>234</v>
      </c>
      <c r="C53" s="382"/>
      <c r="D53" s="383"/>
      <c r="E53" s="16" t="s">
        <v>290</v>
      </c>
    </row>
    <row r="54" spans="2:5" ht="33.950000000000003" hidden="1" customHeight="1">
      <c r="B54" s="15" t="s">
        <v>236</v>
      </c>
      <c r="C54" s="382"/>
      <c r="D54" s="383"/>
      <c r="E54" s="16" t="s">
        <v>291</v>
      </c>
    </row>
    <row r="55" spans="2:5" ht="33.950000000000003" hidden="1" customHeight="1">
      <c r="B55" s="17" t="s">
        <v>226</v>
      </c>
      <c r="C55" s="382"/>
      <c r="D55" s="383"/>
      <c r="E55" s="18" t="s">
        <v>240</v>
      </c>
    </row>
    <row r="56" spans="2:5" ht="33.950000000000003" hidden="1" customHeight="1">
      <c r="B56" s="20" t="s">
        <v>292</v>
      </c>
      <c r="C56" s="384"/>
      <c r="D56" s="385"/>
      <c r="E56" s="19" t="s">
        <v>219</v>
      </c>
    </row>
    <row r="57" spans="2:5" ht="14.25" hidden="1" customHeight="1"/>
    <row r="58" spans="2:5" hidden="1">
      <c r="B58" s="390" t="s">
        <v>286</v>
      </c>
      <c r="C58" s="391"/>
      <c r="D58" s="394" t="s">
        <v>287</v>
      </c>
      <c r="E58" s="395"/>
    </row>
    <row r="59" spans="2:5" ht="15" hidden="1" customHeight="1">
      <c r="B59" s="392"/>
      <c r="C59" s="393"/>
      <c r="D59" s="396"/>
      <c r="E59" s="397"/>
    </row>
    <row r="60" spans="2:5" ht="33.950000000000003" hidden="1" customHeight="1">
      <c r="B60" s="15" t="s">
        <v>216</v>
      </c>
      <c r="C60" s="382"/>
      <c r="D60" s="383"/>
      <c r="E60" s="16" t="s">
        <v>217</v>
      </c>
    </row>
    <row r="61" spans="2:5" ht="33.950000000000003" hidden="1" customHeight="1">
      <c r="B61" s="15" t="s">
        <v>224</v>
      </c>
      <c r="C61" s="388"/>
      <c r="D61" s="389"/>
      <c r="E61" s="16" t="s">
        <v>225</v>
      </c>
    </row>
    <row r="62" spans="2:5" ht="33.950000000000003" hidden="1" customHeight="1">
      <c r="B62" s="15" t="s">
        <v>222</v>
      </c>
      <c r="C62" s="382"/>
      <c r="D62" s="383"/>
      <c r="E62" s="16" t="s">
        <v>223</v>
      </c>
    </row>
    <row r="63" spans="2:5" ht="33.950000000000003" hidden="1" customHeight="1">
      <c r="B63" s="15" t="s">
        <v>288</v>
      </c>
      <c r="C63" s="382"/>
      <c r="D63" s="383"/>
      <c r="E63" s="16" t="s">
        <v>289</v>
      </c>
    </row>
    <row r="64" spans="2:5" ht="33.950000000000003" hidden="1" customHeight="1">
      <c r="B64" s="15" t="s">
        <v>234</v>
      </c>
      <c r="C64" s="382"/>
      <c r="D64" s="383"/>
      <c r="E64" s="16" t="s">
        <v>290</v>
      </c>
    </row>
    <row r="65" spans="2:5" ht="33.950000000000003" hidden="1" customHeight="1">
      <c r="B65" s="15" t="s">
        <v>236</v>
      </c>
      <c r="C65" s="382"/>
      <c r="D65" s="383"/>
      <c r="E65" s="16" t="s">
        <v>291</v>
      </c>
    </row>
    <row r="66" spans="2:5" ht="33.950000000000003" hidden="1" customHeight="1">
      <c r="B66" s="17" t="s">
        <v>226</v>
      </c>
      <c r="C66" s="382"/>
      <c r="D66" s="383"/>
      <c r="E66" s="18" t="s">
        <v>240</v>
      </c>
    </row>
    <row r="67" spans="2:5" ht="33.950000000000003" hidden="1" customHeight="1">
      <c r="B67" s="20" t="s">
        <v>292</v>
      </c>
      <c r="C67" s="384"/>
      <c r="D67" s="385"/>
      <c r="E67" s="19" t="s">
        <v>219</v>
      </c>
    </row>
    <row r="68" spans="2:5" ht="15.75" hidden="1" customHeight="1"/>
    <row r="69" spans="2:5" ht="33.950000000000003" hidden="1" customHeight="1">
      <c r="B69" s="390" t="s">
        <v>286</v>
      </c>
      <c r="C69" s="391"/>
      <c r="D69" s="394" t="s">
        <v>287</v>
      </c>
      <c r="E69" s="395"/>
    </row>
    <row r="70" spans="2:5" ht="15" hidden="1" customHeight="1">
      <c r="B70" s="392"/>
      <c r="C70" s="393"/>
      <c r="D70" s="396"/>
      <c r="E70" s="397"/>
    </row>
    <row r="71" spans="2:5" ht="33.950000000000003" hidden="1" customHeight="1">
      <c r="B71" s="15" t="s">
        <v>216</v>
      </c>
      <c r="C71" s="386"/>
      <c r="D71" s="387"/>
      <c r="E71" s="16" t="s">
        <v>217</v>
      </c>
    </row>
    <row r="72" spans="2:5" ht="33.950000000000003" hidden="1" customHeight="1">
      <c r="B72" s="15" t="s">
        <v>224</v>
      </c>
      <c r="C72" s="388"/>
      <c r="D72" s="389"/>
      <c r="E72" s="16" t="s">
        <v>225</v>
      </c>
    </row>
    <row r="73" spans="2:5" ht="33.950000000000003" hidden="1" customHeight="1">
      <c r="B73" s="15" t="s">
        <v>222</v>
      </c>
      <c r="C73" s="382"/>
      <c r="D73" s="383"/>
      <c r="E73" s="16" t="s">
        <v>223</v>
      </c>
    </row>
    <row r="74" spans="2:5" ht="33.950000000000003" hidden="1" customHeight="1">
      <c r="B74" s="15" t="s">
        <v>288</v>
      </c>
      <c r="C74" s="382"/>
      <c r="D74" s="383"/>
      <c r="E74" s="16" t="s">
        <v>289</v>
      </c>
    </row>
    <row r="75" spans="2:5" ht="33.950000000000003" hidden="1" customHeight="1">
      <c r="B75" s="15" t="s">
        <v>234</v>
      </c>
      <c r="C75" s="382"/>
      <c r="D75" s="383"/>
      <c r="E75" s="16" t="s">
        <v>290</v>
      </c>
    </row>
    <row r="76" spans="2:5" ht="33.950000000000003" hidden="1" customHeight="1">
      <c r="B76" s="15" t="s">
        <v>236</v>
      </c>
      <c r="C76" s="382"/>
      <c r="D76" s="383"/>
      <c r="E76" s="16" t="s">
        <v>291</v>
      </c>
    </row>
    <row r="77" spans="2:5" ht="33.950000000000003" hidden="1" customHeight="1">
      <c r="B77" s="17" t="s">
        <v>226</v>
      </c>
      <c r="C77" s="382"/>
      <c r="D77" s="383"/>
      <c r="E77" s="18" t="s">
        <v>240</v>
      </c>
    </row>
    <row r="78" spans="2:5" ht="33.950000000000003" hidden="1" customHeight="1">
      <c r="B78" s="20" t="s">
        <v>292</v>
      </c>
      <c r="C78" s="384"/>
      <c r="D78" s="385"/>
      <c r="E78" s="19" t="s">
        <v>219</v>
      </c>
    </row>
    <row r="79" spans="2:5" ht="16.5" hidden="1" customHeight="1"/>
    <row r="80" spans="2:5" ht="33.950000000000003" hidden="1" customHeight="1">
      <c r="B80" s="390" t="s">
        <v>286</v>
      </c>
      <c r="C80" s="391"/>
      <c r="D80" s="394" t="s">
        <v>287</v>
      </c>
      <c r="E80" s="395"/>
    </row>
    <row r="81" spans="2:5" ht="15" hidden="1" customHeight="1">
      <c r="B81" s="392"/>
      <c r="C81" s="393"/>
      <c r="D81" s="396"/>
      <c r="E81" s="397"/>
    </row>
    <row r="82" spans="2:5" ht="33.950000000000003" hidden="1" customHeight="1">
      <c r="B82" s="15" t="s">
        <v>216</v>
      </c>
      <c r="C82" s="382"/>
      <c r="D82" s="383"/>
      <c r="E82" s="16" t="s">
        <v>217</v>
      </c>
    </row>
    <row r="83" spans="2:5" ht="33.950000000000003" hidden="1" customHeight="1">
      <c r="B83" s="15" t="s">
        <v>224</v>
      </c>
      <c r="C83" s="398"/>
      <c r="D83" s="399"/>
      <c r="E83" s="16" t="s">
        <v>225</v>
      </c>
    </row>
    <row r="84" spans="2:5" ht="33.950000000000003" hidden="1" customHeight="1">
      <c r="B84" s="15" t="s">
        <v>222</v>
      </c>
      <c r="C84" s="382"/>
      <c r="D84" s="383"/>
      <c r="E84" s="16" t="s">
        <v>223</v>
      </c>
    </row>
    <row r="85" spans="2:5" ht="33.950000000000003" hidden="1" customHeight="1">
      <c r="B85" s="15" t="s">
        <v>288</v>
      </c>
      <c r="C85" s="382"/>
      <c r="D85" s="383"/>
      <c r="E85" s="16" t="s">
        <v>289</v>
      </c>
    </row>
    <row r="86" spans="2:5" ht="33.950000000000003" hidden="1" customHeight="1">
      <c r="B86" s="15" t="s">
        <v>234</v>
      </c>
      <c r="C86" s="382"/>
      <c r="D86" s="383"/>
      <c r="E86" s="16" t="s">
        <v>290</v>
      </c>
    </row>
    <row r="87" spans="2:5" ht="33.950000000000003" hidden="1" customHeight="1">
      <c r="B87" s="15" t="s">
        <v>236</v>
      </c>
      <c r="C87" s="382"/>
      <c r="D87" s="383"/>
      <c r="E87" s="16" t="s">
        <v>291</v>
      </c>
    </row>
    <row r="88" spans="2:5" ht="33.950000000000003" hidden="1" customHeight="1">
      <c r="B88" s="17" t="s">
        <v>226</v>
      </c>
      <c r="C88" s="382"/>
      <c r="D88" s="383"/>
      <c r="E88" s="18" t="s">
        <v>240</v>
      </c>
    </row>
    <row r="89" spans="2:5" ht="33.950000000000003" hidden="1" customHeight="1">
      <c r="B89" s="20" t="s">
        <v>292</v>
      </c>
      <c r="C89" s="384"/>
      <c r="D89" s="385"/>
      <c r="E89" s="19" t="s">
        <v>219</v>
      </c>
    </row>
    <row r="90" spans="2:5" ht="14.25" hidden="1" customHeight="1"/>
    <row r="91" spans="2:5" ht="33.950000000000003" hidden="1" customHeight="1">
      <c r="B91" s="390" t="s">
        <v>286</v>
      </c>
      <c r="C91" s="391"/>
      <c r="D91" s="394" t="s">
        <v>287</v>
      </c>
      <c r="E91" s="395"/>
    </row>
    <row r="92" spans="2:5" ht="3.75" hidden="1" customHeight="1">
      <c r="B92" s="392"/>
      <c r="C92" s="393"/>
      <c r="D92" s="396"/>
      <c r="E92" s="397"/>
    </row>
    <row r="93" spans="2:5" ht="33.950000000000003" hidden="1" customHeight="1">
      <c r="B93" s="15" t="s">
        <v>216</v>
      </c>
      <c r="C93" s="386"/>
      <c r="D93" s="387"/>
      <c r="E93" s="16" t="s">
        <v>217</v>
      </c>
    </row>
    <row r="94" spans="2:5" ht="33.950000000000003" hidden="1" customHeight="1">
      <c r="B94" s="15" t="s">
        <v>224</v>
      </c>
      <c r="C94" s="388"/>
      <c r="D94" s="389"/>
      <c r="E94" s="16" t="s">
        <v>225</v>
      </c>
    </row>
    <row r="95" spans="2:5" ht="33.950000000000003" hidden="1" customHeight="1">
      <c r="B95" s="15" t="s">
        <v>222</v>
      </c>
      <c r="C95" s="382"/>
      <c r="D95" s="383"/>
      <c r="E95" s="16" t="s">
        <v>223</v>
      </c>
    </row>
    <row r="96" spans="2:5" ht="33.950000000000003" hidden="1" customHeight="1">
      <c r="B96" s="15" t="s">
        <v>288</v>
      </c>
      <c r="C96" s="382"/>
      <c r="D96" s="383"/>
      <c r="E96" s="16" t="s">
        <v>289</v>
      </c>
    </row>
    <row r="97" spans="2:5" ht="33.950000000000003" hidden="1" customHeight="1">
      <c r="B97" s="15" t="s">
        <v>234</v>
      </c>
      <c r="C97" s="382"/>
      <c r="D97" s="383"/>
      <c r="E97" s="16" t="s">
        <v>290</v>
      </c>
    </row>
    <row r="98" spans="2:5" ht="33.950000000000003" hidden="1" customHeight="1">
      <c r="B98" s="15" t="s">
        <v>236</v>
      </c>
      <c r="C98" s="382"/>
      <c r="D98" s="383"/>
      <c r="E98" s="16" t="s">
        <v>291</v>
      </c>
    </row>
    <row r="99" spans="2:5" ht="33.950000000000003" hidden="1" customHeight="1">
      <c r="B99" s="17" t="s">
        <v>226</v>
      </c>
      <c r="C99" s="382"/>
      <c r="D99" s="383"/>
      <c r="E99" s="18" t="s">
        <v>240</v>
      </c>
    </row>
    <row r="100" spans="2:5" ht="33.950000000000003" hidden="1" customHeight="1">
      <c r="B100" s="20" t="s">
        <v>292</v>
      </c>
      <c r="C100" s="384"/>
      <c r="D100" s="385"/>
      <c r="E100" s="19" t="s">
        <v>219</v>
      </c>
    </row>
    <row r="101" spans="2:5" ht="1.5" hidden="1" customHeight="1"/>
    <row r="102" spans="2:5" ht="33.950000000000003" hidden="1" customHeight="1">
      <c r="B102" s="390" t="s">
        <v>286</v>
      </c>
      <c r="C102" s="391"/>
      <c r="D102" s="394" t="s">
        <v>287</v>
      </c>
      <c r="E102" s="395"/>
    </row>
    <row r="103" spans="2:5" ht="0.75" hidden="1" customHeight="1">
      <c r="B103" s="392"/>
      <c r="C103" s="393"/>
      <c r="D103" s="396"/>
      <c r="E103" s="397"/>
    </row>
    <row r="104" spans="2:5" ht="33.950000000000003" hidden="1" customHeight="1">
      <c r="B104" s="15" t="s">
        <v>216</v>
      </c>
      <c r="C104" s="382"/>
      <c r="D104" s="383"/>
      <c r="E104" s="16" t="s">
        <v>217</v>
      </c>
    </row>
    <row r="105" spans="2:5" ht="33.950000000000003" hidden="1" customHeight="1">
      <c r="B105" s="15" t="s">
        <v>224</v>
      </c>
      <c r="C105" s="388"/>
      <c r="D105" s="389"/>
      <c r="E105" s="16" t="s">
        <v>225</v>
      </c>
    </row>
    <row r="106" spans="2:5" ht="33.950000000000003" hidden="1" customHeight="1">
      <c r="B106" s="15" t="s">
        <v>222</v>
      </c>
      <c r="C106" s="382"/>
      <c r="D106" s="383"/>
      <c r="E106" s="16" t="s">
        <v>223</v>
      </c>
    </row>
    <row r="107" spans="2:5" ht="33.950000000000003" hidden="1" customHeight="1">
      <c r="B107" s="15" t="s">
        <v>288</v>
      </c>
      <c r="C107" s="382"/>
      <c r="D107" s="383"/>
      <c r="E107" s="16" t="s">
        <v>289</v>
      </c>
    </row>
    <row r="108" spans="2:5" ht="33.950000000000003" hidden="1" customHeight="1">
      <c r="B108" s="15" t="s">
        <v>234</v>
      </c>
      <c r="C108" s="382"/>
      <c r="D108" s="383"/>
      <c r="E108" s="16" t="s">
        <v>290</v>
      </c>
    </row>
    <row r="109" spans="2:5" ht="33.950000000000003" hidden="1" customHeight="1">
      <c r="B109" s="15" t="s">
        <v>236</v>
      </c>
      <c r="C109" s="382"/>
      <c r="D109" s="383"/>
      <c r="E109" s="16" t="s">
        <v>291</v>
      </c>
    </row>
    <row r="110" spans="2:5" ht="33.950000000000003" hidden="1" customHeight="1">
      <c r="B110" s="17" t="s">
        <v>226</v>
      </c>
      <c r="C110" s="382"/>
      <c r="D110" s="383"/>
      <c r="E110" s="18" t="s">
        <v>240</v>
      </c>
    </row>
    <row r="111" spans="2:5" ht="33.950000000000003" hidden="1" customHeight="1">
      <c r="B111" s="20" t="s">
        <v>292</v>
      </c>
      <c r="C111" s="384"/>
      <c r="D111" s="385"/>
      <c r="E111" s="19" t="s">
        <v>219</v>
      </c>
    </row>
    <row r="112" spans="2:5" hidden="1"/>
    <row r="113" spans="2:5" ht="33.950000000000003" hidden="1" customHeight="1">
      <c r="B113" s="390" t="s">
        <v>286</v>
      </c>
      <c r="C113" s="391"/>
      <c r="D113" s="394" t="s">
        <v>287</v>
      </c>
      <c r="E113" s="395"/>
    </row>
    <row r="114" spans="2:5" ht="1.5" hidden="1" customHeight="1">
      <c r="B114" s="392"/>
      <c r="C114" s="393"/>
      <c r="D114" s="396"/>
      <c r="E114" s="397"/>
    </row>
    <row r="115" spans="2:5" ht="33.950000000000003" hidden="1" customHeight="1">
      <c r="B115" s="15" t="s">
        <v>216</v>
      </c>
      <c r="C115" s="386"/>
      <c r="D115" s="387"/>
      <c r="E115" s="16" t="s">
        <v>217</v>
      </c>
    </row>
    <row r="116" spans="2:5" ht="33.950000000000003" hidden="1" customHeight="1">
      <c r="B116" s="15" t="s">
        <v>224</v>
      </c>
      <c r="C116" s="388"/>
      <c r="D116" s="389"/>
      <c r="E116" s="16" t="s">
        <v>225</v>
      </c>
    </row>
    <row r="117" spans="2:5" ht="33.950000000000003" hidden="1" customHeight="1">
      <c r="B117" s="15" t="s">
        <v>222</v>
      </c>
      <c r="C117" s="382"/>
      <c r="D117" s="383"/>
      <c r="E117" s="16" t="s">
        <v>223</v>
      </c>
    </row>
    <row r="118" spans="2:5" ht="33.950000000000003" hidden="1" customHeight="1">
      <c r="B118" s="15" t="s">
        <v>288</v>
      </c>
      <c r="C118" s="382"/>
      <c r="D118" s="383"/>
      <c r="E118" s="16" t="s">
        <v>289</v>
      </c>
    </row>
    <row r="119" spans="2:5" ht="33.950000000000003" hidden="1" customHeight="1">
      <c r="B119" s="15" t="s">
        <v>234</v>
      </c>
      <c r="C119" s="382"/>
      <c r="D119" s="383"/>
      <c r="E119" s="16" t="s">
        <v>290</v>
      </c>
    </row>
    <row r="120" spans="2:5" ht="33.950000000000003" hidden="1" customHeight="1">
      <c r="B120" s="15" t="s">
        <v>236</v>
      </c>
      <c r="C120" s="382"/>
      <c r="D120" s="383"/>
      <c r="E120" s="16" t="s">
        <v>291</v>
      </c>
    </row>
    <row r="121" spans="2:5" ht="33.950000000000003" hidden="1" customHeight="1">
      <c r="B121" s="17" t="s">
        <v>226</v>
      </c>
      <c r="C121" s="382"/>
      <c r="D121" s="383"/>
      <c r="E121" s="18" t="s">
        <v>240</v>
      </c>
    </row>
    <row r="122" spans="2:5" ht="33.950000000000003" hidden="1" customHeight="1">
      <c r="B122" s="20" t="s">
        <v>292</v>
      </c>
      <c r="C122" s="384"/>
      <c r="D122" s="385"/>
      <c r="E122" s="19" t="s">
        <v>219</v>
      </c>
    </row>
    <row r="123" spans="2:5" hidden="1"/>
    <row r="124" spans="2:5" ht="33.950000000000003" hidden="1" customHeight="1">
      <c r="B124" s="390" t="s">
        <v>286</v>
      </c>
      <c r="C124" s="391"/>
      <c r="D124" s="394" t="s">
        <v>287</v>
      </c>
      <c r="E124" s="395"/>
    </row>
    <row r="125" spans="2:5" ht="3.75" hidden="1" customHeight="1">
      <c r="B125" s="392"/>
      <c r="C125" s="393"/>
      <c r="D125" s="396"/>
      <c r="E125" s="397"/>
    </row>
    <row r="126" spans="2:5" ht="33.950000000000003" hidden="1" customHeight="1">
      <c r="B126" s="15" t="s">
        <v>216</v>
      </c>
      <c r="C126" s="386"/>
      <c r="D126" s="387"/>
      <c r="E126" s="16" t="s">
        <v>217</v>
      </c>
    </row>
    <row r="127" spans="2:5" ht="33.950000000000003" hidden="1" customHeight="1">
      <c r="B127" s="15" t="s">
        <v>224</v>
      </c>
      <c r="C127" s="388"/>
      <c r="D127" s="389"/>
      <c r="E127" s="16" t="s">
        <v>225</v>
      </c>
    </row>
    <row r="128" spans="2:5" ht="33.950000000000003" hidden="1" customHeight="1">
      <c r="B128" s="15" t="s">
        <v>222</v>
      </c>
      <c r="C128" s="382"/>
      <c r="D128" s="383"/>
      <c r="E128" s="16" t="s">
        <v>223</v>
      </c>
    </row>
    <row r="129" spans="2:5" ht="33.950000000000003" hidden="1" customHeight="1">
      <c r="B129" s="15" t="s">
        <v>288</v>
      </c>
      <c r="C129" s="382"/>
      <c r="D129" s="383"/>
      <c r="E129" s="16" t="s">
        <v>289</v>
      </c>
    </row>
    <row r="130" spans="2:5" ht="33.950000000000003" hidden="1" customHeight="1">
      <c r="B130" s="15" t="s">
        <v>234</v>
      </c>
      <c r="C130" s="382"/>
      <c r="D130" s="383"/>
      <c r="E130" s="16" t="s">
        <v>290</v>
      </c>
    </row>
    <row r="131" spans="2:5" ht="33.950000000000003" hidden="1" customHeight="1">
      <c r="B131" s="15" t="s">
        <v>236</v>
      </c>
      <c r="C131" s="382"/>
      <c r="D131" s="383"/>
      <c r="E131" s="16" t="s">
        <v>291</v>
      </c>
    </row>
    <row r="132" spans="2:5" ht="33.950000000000003" hidden="1" customHeight="1">
      <c r="B132" s="17" t="s">
        <v>226</v>
      </c>
      <c r="C132" s="382"/>
      <c r="D132" s="383"/>
      <c r="E132" s="18" t="s">
        <v>240</v>
      </c>
    </row>
    <row r="133" spans="2:5" ht="33.950000000000003" hidden="1" customHeight="1">
      <c r="B133" s="20" t="s">
        <v>292</v>
      </c>
      <c r="C133" s="384"/>
      <c r="D133" s="385"/>
      <c r="E133" s="19" t="s">
        <v>219</v>
      </c>
    </row>
    <row r="134" spans="2:5" hidden="1"/>
    <row r="135" spans="2:5" ht="33.950000000000003" hidden="1" customHeight="1">
      <c r="B135" s="390" t="s">
        <v>286</v>
      </c>
      <c r="C135" s="391"/>
      <c r="D135" s="394" t="s">
        <v>287</v>
      </c>
      <c r="E135" s="395"/>
    </row>
    <row r="136" spans="2:5" ht="6" hidden="1" customHeight="1">
      <c r="B136" s="392"/>
      <c r="C136" s="393"/>
      <c r="D136" s="396"/>
      <c r="E136" s="397"/>
    </row>
    <row r="137" spans="2:5" ht="33.950000000000003" hidden="1" customHeight="1">
      <c r="B137" s="15" t="s">
        <v>216</v>
      </c>
      <c r="C137" s="386"/>
      <c r="D137" s="387"/>
      <c r="E137" s="16" t="s">
        <v>217</v>
      </c>
    </row>
    <row r="138" spans="2:5" ht="33.950000000000003" hidden="1" customHeight="1">
      <c r="B138" s="15" t="s">
        <v>224</v>
      </c>
      <c r="C138" s="388"/>
      <c r="D138" s="389"/>
      <c r="E138" s="16" t="s">
        <v>225</v>
      </c>
    </row>
    <row r="139" spans="2:5" ht="33.950000000000003" hidden="1" customHeight="1">
      <c r="B139" s="15" t="s">
        <v>222</v>
      </c>
      <c r="C139" s="382"/>
      <c r="D139" s="383"/>
      <c r="E139" s="16" t="s">
        <v>223</v>
      </c>
    </row>
    <row r="140" spans="2:5" ht="33.950000000000003" hidden="1" customHeight="1">
      <c r="B140" s="15" t="s">
        <v>288</v>
      </c>
      <c r="C140" s="382"/>
      <c r="D140" s="383"/>
      <c r="E140" s="16" t="s">
        <v>289</v>
      </c>
    </row>
    <row r="141" spans="2:5" ht="33.950000000000003" hidden="1" customHeight="1">
      <c r="B141" s="15" t="s">
        <v>234</v>
      </c>
      <c r="C141" s="382"/>
      <c r="D141" s="383"/>
      <c r="E141" s="16" t="s">
        <v>290</v>
      </c>
    </row>
    <row r="142" spans="2:5" ht="33.950000000000003" hidden="1" customHeight="1">
      <c r="B142" s="15" t="s">
        <v>236</v>
      </c>
      <c r="C142" s="382"/>
      <c r="D142" s="383"/>
      <c r="E142" s="16" t="s">
        <v>291</v>
      </c>
    </row>
    <row r="143" spans="2:5" ht="33.950000000000003" hidden="1" customHeight="1">
      <c r="B143" s="17" t="s">
        <v>226</v>
      </c>
      <c r="C143" s="382"/>
      <c r="D143" s="383"/>
      <c r="E143" s="18" t="s">
        <v>240</v>
      </c>
    </row>
    <row r="144" spans="2:5" ht="33.950000000000003" hidden="1" customHeight="1">
      <c r="B144" s="20" t="s">
        <v>292</v>
      </c>
      <c r="C144" s="384"/>
      <c r="D144" s="385"/>
      <c r="E144" s="19" t="s">
        <v>219</v>
      </c>
    </row>
    <row r="145" spans="2:5" hidden="1"/>
    <row r="146" spans="2:5" ht="32.25" hidden="1" customHeight="1">
      <c r="B146" s="390" t="s">
        <v>286</v>
      </c>
      <c r="C146" s="391"/>
      <c r="D146" s="394" t="s">
        <v>287</v>
      </c>
      <c r="E146" s="395"/>
    </row>
    <row r="147" spans="2:5" ht="6.75" hidden="1" customHeight="1">
      <c r="B147" s="392"/>
      <c r="C147" s="393"/>
      <c r="D147" s="396"/>
      <c r="E147" s="397"/>
    </row>
    <row r="148" spans="2:5" ht="33.950000000000003" hidden="1" customHeight="1">
      <c r="B148" s="15" t="s">
        <v>216</v>
      </c>
      <c r="C148" s="386"/>
      <c r="D148" s="387"/>
      <c r="E148" s="16" t="s">
        <v>217</v>
      </c>
    </row>
    <row r="149" spans="2:5" ht="33.950000000000003" hidden="1" customHeight="1">
      <c r="B149" s="15" t="s">
        <v>224</v>
      </c>
      <c r="C149" s="388"/>
      <c r="D149" s="389"/>
      <c r="E149" s="16" t="s">
        <v>225</v>
      </c>
    </row>
    <row r="150" spans="2:5" ht="33.950000000000003" hidden="1" customHeight="1">
      <c r="B150" s="15" t="s">
        <v>222</v>
      </c>
      <c r="C150" s="382"/>
      <c r="D150" s="383"/>
      <c r="E150" s="16" t="s">
        <v>223</v>
      </c>
    </row>
    <row r="151" spans="2:5" ht="33.950000000000003" hidden="1" customHeight="1">
      <c r="B151" s="15" t="s">
        <v>288</v>
      </c>
      <c r="C151" s="382"/>
      <c r="D151" s="383"/>
      <c r="E151" s="16" t="s">
        <v>289</v>
      </c>
    </row>
    <row r="152" spans="2:5" ht="33.950000000000003" hidden="1" customHeight="1">
      <c r="B152" s="15" t="s">
        <v>234</v>
      </c>
      <c r="C152" s="382"/>
      <c r="D152" s="383"/>
      <c r="E152" s="16" t="s">
        <v>290</v>
      </c>
    </row>
    <row r="153" spans="2:5" ht="33.950000000000003" hidden="1" customHeight="1">
      <c r="B153" s="15" t="s">
        <v>236</v>
      </c>
      <c r="C153" s="382"/>
      <c r="D153" s="383"/>
      <c r="E153" s="16" t="s">
        <v>291</v>
      </c>
    </row>
    <row r="154" spans="2:5" ht="33.950000000000003" hidden="1" customHeight="1">
      <c r="B154" s="17" t="s">
        <v>226</v>
      </c>
      <c r="C154" s="382"/>
      <c r="D154" s="383"/>
      <c r="E154" s="18" t="s">
        <v>240</v>
      </c>
    </row>
    <row r="155" spans="2:5" ht="33.950000000000003" hidden="1" customHeight="1">
      <c r="B155" s="20" t="s">
        <v>292</v>
      </c>
      <c r="C155" s="384"/>
      <c r="D155" s="385"/>
      <c r="E155" s="19" t="s">
        <v>219</v>
      </c>
    </row>
    <row r="156" spans="2:5" hidden="1"/>
    <row r="157" spans="2:5" ht="33.950000000000003" hidden="1" customHeight="1">
      <c r="B157" s="390" t="s">
        <v>286</v>
      </c>
      <c r="C157" s="391"/>
      <c r="D157" s="394" t="s">
        <v>287</v>
      </c>
      <c r="E157" s="395"/>
    </row>
    <row r="158" spans="2:5" ht="9" hidden="1" customHeight="1">
      <c r="B158" s="392"/>
      <c r="C158" s="393"/>
      <c r="D158" s="396"/>
      <c r="E158" s="397"/>
    </row>
    <row r="159" spans="2:5" ht="33.950000000000003" hidden="1" customHeight="1">
      <c r="B159" s="15" t="s">
        <v>216</v>
      </c>
      <c r="C159" s="386"/>
      <c r="D159" s="387"/>
      <c r="E159" s="16" t="s">
        <v>217</v>
      </c>
    </row>
    <row r="160" spans="2:5" ht="33.950000000000003" hidden="1" customHeight="1">
      <c r="B160" s="15" t="s">
        <v>224</v>
      </c>
      <c r="C160" s="388"/>
      <c r="D160" s="389"/>
      <c r="E160" s="16" t="s">
        <v>225</v>
      </c>
    </row>
    <row r="161" spans="2:5" ht="33.950000000000003" hidden="1" customHeight="1">
      <c r="B161" s="15" t="s">
        <v>222</v>
      </c>
      <c r="C161" s="382"/>
      <c r="D161" s="383"/>
      <c r="E161" s="16" t="s">
        <v>223</v>
      </c>
    </row>
    <row r="162" spans="2:5" ht="33.950000000000003" hidden="1" customHeight="1">
      <c r="B162" s="15" t="s">
        <v>288</v>
      </c>
      <c r="C162" s="382"/>
      <c r="D162" s="383"/>
      <c r="E162" s="16" t="s">
        <v>289</v>
      </c>
    </row>
    <row r="163" spans="2:5" ht="33.950000000000003" hidden="1" customHeight="1">
      <c r="B163" s="15" t="s">
        <v>234</v>
      </c>
      <c r="C163" s="382"/>
      <c r="D163" s="383"/>
      <c r="E163" s="16" t="s">
        <v>290</v>
      </c>
    </row>
    <row r="164" spans="2:5" ht="33.950000000000003" hidden="1" customHeight="1">
      <c r="B164" s="15" t="s">
        <v>236</v>
      </c>
      <c r="C164" s="382"/>
      <c r="D164" s="383"/>
      <c r="E164" s="16" t="s">
        <v>291</v>
      </c>
    </row>
    <row r="165" spans="2:5" ht="33.950000000000003" hidden="1" customHeight="1">
      <c r="B165" s="17" t="s">
        <v>226</v>
      </c>
      <c r="C165" s="382"/>
      <c r="D165" s="383"/>
      <c r="E165" s="18" t="s">
        <v>240</v>
      </c>
    </row>
    <row r="166" spans="2:5" ht="33.950000000000003" hidden="1" customHeight="1">
      <c r="B166" s="20" t="s">
        <v>292</v>
      </c>
      <c r="C166" s="384"/>
      <c r="D166" s="385"/>
      <c r="E166" s="19" t="s">
        <v>219</v>
      </c>
    </row>
    <row r="167" spans="2:5" hidden="1"/>
    <row r="168" spans="2:5" ht="33.950000000000003" hidden="1" customHeight="1">
      <c r="B168" s="390" t="s">
        <v>286</v>
      </c>
      <c r="C168" s="391"/>
      <c r="D168" s="394" t="s">
        <v>287</v>
      </c>
      <c r="E168" s="395"/>
    </row>
    <row r="169" spans="2:5" hidden="1">
      <c r="B169" s="392"/>
      <c r="C169" s="393"/>
      <c r="D169" s="396"/>
      <c r="E169" s="397"/>
    </row>
    <row r="170" spans="2:5" ht="33.950000000000003" hidden="1" customHeight="1">
      <c r="B170" s="15" t="s">
        <v>216</v>
      </c>
      <c r="C170" s="386"/>
      <c r="D170" s="387"/>
      <c r="E170" s="16" t="s">
        <v>217</v>
      </c>
    </row>
    <row r="171" spans="2:5" ht="33.950000000000003" hidden="1" customHeight="1">
      <c r="B171" s="15" t="s">
        <v>224</v>
      </c>
      <c r="C171" s="388"/>
      <c r="D171" s="389"/>
      <c r="E171" s="16" t="s">
        <v>225</v>
      </c>
    </row>
    <row r="172" spans="2:5" ht="33.950000000000003" hidden="1" customHeight="1">
      <c r="B172" s="15" t="s">
        <v>222</v>
      </c>
      <c r="C172" s="382"/>
      <c r="D172" s="383"/>
      <c r="E172" s="16" t="s">
        <v>223</v>
      </c>
    </row>
    <row r="173" spans="2:5" ht="33.950000000000003" hidden="1" customHeight="1">
      <c r="B173" s="15" t="s">
        <v>288</v>
      </c>
      <c r="C173" s="382"/>
      <c r="D173" s="383"/>
      <c r="E173" s="16" t="s">
        <v>289</v>
      </c>
    </row>
    <row r="174" spans="2:5" ht="33.950000000000003" hidden="1" customHeight="1">
      <c r="B174" s="15" t="s">
        <v>234</v>
      </c>
      <c r="C174" s="382"/>
      <c r="D174" s="383"/>
      <c r="E174" s="16" t="s">
        <v>290</v>
      </c>
    </row>
    <row r="175" spans="2:5" ht="33.950000000000003" hidden="1" customHeight="1">
      <c r="B175" s="15" t="s">
        <v>236</v>
      </c>
      <c r="C175" s="382"/>
      <c r="D175" s="383"/>
      <c r="E175" s="16" t="s">
        <v>291</v>
      </c>
    </row>
    <row r="176" spans="2:5" ht="33.950000000000003" hidden="1" customHeight="1">
      <c r="B176" s="17" t="s">
        <v>226</v>
      </c>
      <c r="C176" s="382"/>
      <c r="D176" s="383"/>
      <c r="E176" s="18" t="s">
        <v>240</v>
      </c>
    </row>
    <row r="177" spans="2:5" ht="33.950000000000003" hidden="1" customHeight="1">
      <c r="B177" s="20" t="s">
        <v>292</v>
      </c>
      <c r="C177" s="384"/>
      <c r="D177" s="385"/>
      <c r="E177" s="19" t="s">
        <v>219</v>
      </c>
    </row>
    <row r="178" spans="2:5" hidden="1"/>
    <row r="179" spans="2:5" ht="33.950000000000003" hidden="1" customHeight="1">
      <c r="B179" s="390" t="s">
        <v>286</v>
      </c>
      <c r="C179" s="391"/>
      <c r="D179" s="394" t="s">
        <v>287</v>
      </c>
      <c r="E179" s="395"/>
    </row>
    <row r="180" spans="2:5" hidden="1">
      <c r="B180" s="392"/>
      <c r="C180" s="393"/>
      <c r="D180" s="396"/>
      <c r="E180" s="397"/>
    </row>
    <row r="181" spans="2:5" ht="33.950000000000003" hidden="1" customHeight="1">
      <c r="B181" s="15" t="s">
        <v>216</v>
      </c>
      <c r="C181" s="386"/>
      <c r="D181" s="387"/>
      <c r="E181" s="16" t="s">
        <v>217</v>
      </c>
    </row>
    <row r="182" spans="2:5" ht="33.950000000000003" hidden="1" customHeight="1">
      <c r="B182" s="15" t="s">
        <v>224</v>
      </c>
      <c r="C182" s="388"/>
      <c r="D182" s="389"/>
      <c r="E182" s="16" t="s">
        <v>225</v>
      </c>
    </row>
    <row r="183" spans="2:5" ht="33.950000000000003" hidden="1" customHeight="1">
      <c r="B183" s="15" t="s">
        <v>222</v>
      </c>
      <c r="C183" s="382"/>
      <c r="D183" s="383"/>
      <c r="E183" s="16" t="s">
        <v>223</v>
      </c>
    </row>
    <row r="184" spans="2:5" ht="33.950000000000003" hidden="1" customHeight="1">
      <c r="B184" s="15" t="s">
        <v>288</v>
      </c>
      <c r="C184" s="382"/>
      <c r="D184" s="383"/>
      <c r="E184" s="16" t="s">
        <v>289</v>
      </c>
    </row>
    <row r="185" spans="2:5" ht="33.950000000000003" hidden="1" customHeight="1">
      <c r="B185" s="15" t="s">
        <v>234</v>
      </c>
      <c r="C185" s="382"/>
      <c r="D185" s="383"/>
      <c r="E185" s="16" t="s">
        <v>290</v>
      </c>
    </row>
    <row r="186" spans="2:5" ht="33.950000000000003" hidden="1" customHeight="1">
      <c r="B186" s="15" t="s">
        <v>236</v>
      </c>
      <c r="C186" s="382"/>
      <c r="D186" s="383"/>
      <c r="E186" s="16" t="s">
        <v>291</v>
      </c>
    </row>
    <row r="187" spans="2:5" ht="33.950000000000003" hidden="1" customHeight="1">
      <c r="B187" s="17" t="s">
        <v>226</v>
      </c>
      <c r="C187" s="382"/>
      <c r="D187" s="383"/>
      <c r="E187" s="18" t="s">
        <v>240</v>
      </c>
    </row>
    <row r="188" spans="2:5" ht="33.950000000000003" hidden="1" customHeight="1">
      <c r="B188" s="20" t="s">
        <v>292</v>
      </c>
      <c r="C188" s="384"/>
      <c r="D188" s="385"/>
      <c r="E188" s="19" t="s">
        <v>219</v>
      </c>
    </row>
    <row r="189" spans="2:5" hidden="1"/>
    <row r="190" spans="2:5" ht="33.950000000000003" hidden="1" customHeight="1">
      <c r="B190" s="390" t="s">
        <v>286</v>
      </c>
      <c r="C190" s="391"/>
      <c r="D190" s="394" t="s">
        <v>287</v>
      </c>
      <c r="E190" s="395"/>
    </row>
    <row r="191" spans="2:5" hidden="1">
      <c r="B191" s="392"/>
      <c r="C191" s="393"/>
      <c r="D191" s="396"/>
      <c r="E191" s="397"/>
    </row>
    <row r="192" spans="2:5" ht="33.950000000000003" hidden="1" customHeight="1">
      <c r="B192" s="15" t="s">
        <v>216</v>
      </c>
      <c r="C192" s="386"/>
      <c r="D192" s="387"/>
      <c r="E192" s="16" t="s">
        <v>217</v>
      </c>
    </row>
    <row r="193" spans="2:5" ht="33.950000000000003" hidden="1" customHeight="1">
      <c r="B193" s="15" t="s">
        <v>224</v>
      </c>
      <c r="C193" s="388"/>
      <c r="D193" s="389"/>
      <c r="E193" s="16" t="s">
        <v>225</v>
      </c>
    </row>
    <row r="194" spans="2:5" ht="33.950000000000003" hidden="1" customHeight="1">
      <c r="B194" s="15" t="s">
        <v>222</v>
      </c>
      <c r="C194" s="382"/>
      <c r="D194" s="383"/>
      <c r="E194" s="16" t="s">
        <v>223</v>
      </c>
    </row>
    <row r="195" spans="2:5" ht="33.950000000000003" hidden="1" customHeight="1">
      <c r="B195" s="15" t="s">
        <v>288</v>
      </c>
      <c r="C195" s="382"/>
      <c r="D195" s="383"/>
      <c r="E195" s="16" t="s">
        <v>289</v>
      </c>
    </row>
    <row r="196" spans="2:5" ht="33.950000000000003" hidden="1" customHeight="1">
      <c r="B196" s="15" t="s">
        <v>234</v>
      </c>
      <c r="C196" s="382"/>
      <c r="D196" s="383"/>
      <c r="E196" s="16" t="s">
        <v>290</v>
      </c>
    </row>
    <row r="197" spans="2:5" ht="33.950000000000003" hidden="1" customHeight="1">
      <c r="B197" s="15" t="s">
        <v>236</v>
      </c>
      <c r="C197" s="382"/>
      <c r="D197" s="383"/>
      <c r="E197" s="16" t="s">
        <v>291</v>
      </c>
    </row>
    <row r="198" spans="2:5" ht="33.950000000000003" hidden="1" customHeight="1">
      <c r="B198" s="17" t="s">
        <v>226</v>
      </c>
      <c r="C198" s="382"/>
      <c r="D198" s="383"/>
      <c r="E198" s="18" t="s">
        <v>240</v>
      </c>
    </row>
    <row r="199" spans="2:5" ht="33.950000000000003" hidden="1" customHeight="1">
      <c r="B199" s="20" t="s">
        <v>292</v>
      </c>
      <c r="C199" s="384"/>
      <c r="D199" s="385"/>
      <c r="E199" s="19" t="s">
        <v>219</v>
      </c>
    </row>
    <row r="200" spans="2:5" hidden="1"/>
    <row r="201" spans="2:5" hidden="1">
      <c r="B201" s="390" t="s">
        <v>286</v>
      </c>
      <c r="C201" s="391"/>
      <c r="D201" s="394" t="s">
        <v>287</v>
      </c>
      <c r="E201" s="395"/>
    </row>
    <row r="202" spans="2:5" hidden="1">
      <c r="B202" s="392"/>
      <c r="C202" s="393"/>
      <c r="D202" s="396"/>
      <c r="E202" s="397"/>
    </row>
    <row r="203" spans="2:5" ht="33.950000000000003" hidden="1" customHeight="1">
      <c r="B203" s="15" t="s">
        <v>216</v>
      </c>
      <c r="C203" s="386"/>
      <c r="D203" s="387"/>
      <c r="E203" s="16" t="s">
        <v>217</v>
      </c>
    </row>
    <row r="204" spans="2:5" ht="33.950000000000003" hidden="1" customHeight="1">
      <c r="B204" s="15" t="s">
        <v>224</v>
      </c>
      <c r="C204" s="388"/>
      <c r="D204" s="389"/>
      <c r="E204" s="16" t="s">
        <v>225</v>
      </c>
    </row>
    <row r="205" spans="2:5" ht="33.950000000000003" hidden="1" customHeight="1">
      <c r="B205" s="15" t="s">
        <v>222</v>
      </c>
      <c r="C205" s="382"/>
      <c r="D205" s="383"/>
      <c r="E205" s="16" t="s">
        <v>223</v>
      </c>
    </row>
    <row r="206" spans="2:5" ht="33.950000000000003" hidden="1" customHeight="1">
      <c r="B206" s="15" t="s">
        <v>288</v>
      </c>
      <c r="C206" s="382"/>
      <c r="D206" s="383"/>
      <c r="E206" s="16" t="s">
        <v>289</v>
      </c>
    </row>
    <row r="207" spans="2:5" ht="33.950000000000003" hidden="1" customHeight="1">
      <c r="B207" s="15" t="s">
        <v>234</v>
      </c>
      <c r="C207" s="382"/>
      <c r="D207" s="383"/>
      <c r="E207" s="16" t="s">
        <v>290</v>
      </c>
    </row>
    <row r="208" spans="2:5" ht="33.950000000000003" hidden="1" customHeight="1">
      <c r="B208" s="15" t="s">
        <v>236</v>
      </c>
      <c r="C208" s="382"/>
      <c r="D208" s="383"/>
      <c r="E208" s="16" t="s">
        <v>291</v>
      </c>
    </row>
    <row r="209" spans="2:5" ht="33.950000000000003" hidden="1" customHeight="1">
      <c r="B209" s="17" t="s">
        <v>226</v>
      </c>
      <c r="C209" s="382"/>
      <c r="D209" s="383"/>
      <c r="E209" s="18" t="s">
        <v>240</v>
      </c>
    </row>
    <row r="210" spans="2:5" ht="33.950000000000003" hidden="1" customHeight="1">
      <c r="B210" s="20" t="s">
        <v>292</v>
      </c>
      <c r="C210" s="384"/>
      <c r="D210" s="385"/>
      <c r="E210" s="19" t="s">
        <v>219</v>
      </c>
    </row>
    <row r="211" spans="2:5" hidden="1"/>
    <row r="212" spans="2:5" hidden="1">
      <c r="B212" s="390" t="s">
        <v>286</v>
      </c>
      <c r="C212" s="391"/>
      <c r="D212" s="394" t="s">
        <v>287</v>
      </c>
      <c r="E212" s="395"/>
    </row>
    <row r="213" spans="2:5" hidden="1">
      <c r="B213" s="392"/>
      <c r="C213" s="393"/>
      <c r="D213" s="396"/>
      <c r="E213" s="397"/>
    </row>
    <row r="214" spans="2:5" ht="33.950000000000003" hidden="1" customHeight="1">
      <c r="B214" s="15" t="s">
        <v>216</v>
      </c>
      <c r="C214" s="386"/>
      <c r="D214" s="387"/>
      <c r="E214" s="16" t="s">
        <v>217</v>
      </c>
    </row>
    <row r="215" spans="2:5" ht="33.950000000000003" hidden="1" customHeight="1">
      <c r="B215" s="15" t="s">
        <v>224</v>
      </c>
      <c r="C215" s="388"/>
      <c r="D215" s="389"/>
      <c r="E215" s="16" t="s">
        <v>225</v>
      </c>
    </row>
    <row r="216" spans="2:5" ht="33.950000000000003" hidden="1" customHeight="1">
      <c r="B216" s="15" t="s">
        <v>222</v>
      </c>
      <c r="C216" s="382"/>
      <c r="D216" s="383"/>
      <c r="E216" s="16" t="s">
        <v>223</v>
      </c>
    </row>
    <row r="217" spans="2:5" ht="33.950000000000003" hidden="1" customHeight="1">
      <c r="B217" s="15" t="s">
        <v>288</v>
      </c>
      <c r="C217" s="382"/>
      <c r="D217" s="383"/>
      <c r="E217" s="16" t="s">
        <v>289</v>
      </c>
    </row>
    <row r="218" spans="2:5" ht="33.950000000000003" hidden="1" customHeight="1">
      <c r="B218" s="15" t="s">
        <v>234</v>
      </c>
      <c r="C218" s="382"/>
      <c r="D218" s="383"/>
      <c r="E218" s="16" t="s">
        <v>290</v>
      </c>
    </row>
    <row r="219" spans="2:5" ht="33.950000000000003" hidden="1" customHeight="1">
      <c r="B219" s="15" t="s">
        <v>236</v>
      </c>
      <c r="C219" s="382"/>
      <c r="D219" s="383"/>
      <c r="E219" s="16" t="s">
        <v>291</v>
      </c>
    </row>
    <row r="220" spans="2:5" ht="92.25" hidden="1" customHeight="1">
      <c r="B220" s="17" t="s">
        <v>226</v>
      </c>
      <c r="C220" s="382"/>
      <c r="D220" s="383"/>
      <c r="E220" s="18" t="s">
        <v>240</v>
      </c>
    </row>
    <row r="221" spans="2:5" ht="103.5" hidden="1" customHeight="1">
      <c r="B221" s="20" t="s">
        <v>292</v>
      </c>
      <c r="C221" s="384"/>
      <c r="D221" s="385"/>
      <c r="E221" s="19" t="s">
        <v>219</v>
      </c>
    </row>
    <row r="222" spans="2:5" ht="230.25" hidden="1" customHeight="1"/>
    <row r="223" spans="2:5" ht="12" customHeight="1"/>
    <row r="224" spans="2:5" ht="12.75" customHeight="1"/>
  </sheetData>
  <sheetProtection algorithmName="SHA-512" hashValue="qxi/KR1FS9Jv8KgCT7XDo5d5UEdOdaeZI7fNzP4h7743ECdUybbPuf9YqT68XE8dZfEm7VzHUvO+fvauCBeZWA==" saltValue="PcU+918LkC5K+XEdM5qHYw==" spinCount="100000" sheet="1" formatCells="0" formatColumns="0" formatRows="0"/>
  <mergeCells count="203">
    <mergeCell ref="B2:C3"/>
    <mergeCell ref="D2:E3"/>
    <mergeCell ref="C4:D4"/>
    <mergeCell ref="C5:D5"/>
    <mergeCell ref="C6:D6"/>
    <mergeCell ref="C7:D7"/>
    <mergeCell ref="C16:D16"/>
    <mergeCell ref="C17:D17"/>
    <mergeCell ref="C18:D18"/>
    <mergeCell ref="C12:D12"/>
    <mergeCell ref="C19:D19"/>
    <mergeCell ref="C20:D20"/>
    <mergeCell ref="C21:D21"/>
    <mergeCell ref="C8:D8"/>
    <mergeCell ref="C9:D9"/>
    <mergeCell ref="C10:D10"/>
    <mergeCell ref="C11:D11"/>
    <mergeCell ref="C13:D13"/>
    <mergeCell ref="B14:C15"/>
    <mergeCell ref="D14:E15"/>
    <mergeCell ref="C28:D28"/>
    <mergeCell ref="C29:D29"/>
    <mergeCell ref="C30:D30"/>
    <mergeCell ref="C31:D31"/>
    <mergeCell ref="C32:D32"/>
    <mergeCell ref="C33:D33"/>
    <mergeCell ref="C22:D22"/>
    <mergeCell ref="G22:H22"/>
    <mergeCell ref="C23:D23"/>
    <mergeCell ref="B25:C26"/>
    <mergeCell ref="D25:E26"/>
    <mergeCell ref="C27:D27"/>
    <mergeCell ref="C41:D41"/>
    <mergeCell ref="C42:D42"/>
    <mergeCell ref="C43:D43"/>
    <mergeCell ref="C44:D44"/>
    <mergeCell ref="C45:D45"/>
    <mergeCell ref="B47:C48"/>
    <mergeCell ref="D47:E48"/>
    <mergeCell ref="C34:D34"/>
    <mergeCell ref="B36:C37"/>
    <mergeCell ref="D36:E37"/>
    <mergeCell ref="C38:D38"/>
    <mergeCell ref="C39:D39"/>
    <mergeCell ref="C40:D40"/>
    <mergeCell ref="C55:D55"/>
    <mergeCell ref="C56:D56"/>
    <mergeCell ref="B58:C59"/>
    <mergeCell ref="D58:E59"/>
    <mergeCell ref="C60:D60"/>
    <mergeCell ref="C61:D61"/>
    <mergeCell ref="C49:D49"/>
    <mergeCell ref="C50:D50"/>
    <mergeCell ref="C51:D51"/>
    <mergeCell ref="C52:D52"/>
    <mergeCell ref="C53:D53"/>
    <mergeCell ref="C54:D54"/>
    <mergeCell ref="B69:C70"/>
    <mergeCell ref="D69:E70"/>
    <mergeCell ref="C71:D71"/>
    <mergeCell ref="C72:D72"/>
    <mergeCell ref="C73:D73"/>
    <mergeCell ref="C74:D74"/>
    <mergeCell ref="C62:D62"/>
    <mergeCell ref="C63:D63"/>
    <mergeCell ref="C64:D64"/>
    <mergeCell ref="C65:D65"/>
    <mergeCell ref="C66:D66"/>
    <mergeCell ref="C67:D67"/>
    <mergeCell ref="C82:D82"/>
    <mergeCell ref="C83:D83"/>
    <mergeCell ref="C84:D84"/>
    <mergeCell ref="C85:D85"/>
    <mergeCell ref="C86:D86"/>
    <mergeCell ref="C87:D87"/>
    <mergeCell ref="C75:D75"/>
    <mergeCell ref="C76:D76"/>
    <mergeCell ref="C77:D77"/>
    <mergeCell ref="C78:D78"/>
    <mergeCell ref="B80:C81"/>
    <mergeCell ref="D80:E81"/>
    <mergeCell ref="C95:D95"/>
    <mergeCell ref="C96:D96"/>
    <mergeCell ref="C97:D97"/>
    <mergeCell ref="C98:D98"/>
    <mergeCell ref="C99:D99"/>
    <mergeCell ref="C100:D100"/>
    <mergeCell ref="C88:D88"/>
    <mergeCell ref="C89:D89"/>
    <mergeCell ref="B91:C92"/>
    <mergeCell ref="D91:E92"/>
    <mergeCell ref="C93:D93"/>
    <mergeCell ref="C94:D94"/>
    <mergeCell ref="C108:D108"/>
    <mergeCell ref="C109:D109"/>
    <mergeCell ref="C110:D110"/>
    <mergeCell ref="C111:D111"/>
    <mergeCell ref="B113:C114"/>
    <mergeCell ref="D113:E114"/>
    <mergeCell ref="B102:C103"/>
    <mergeCell ref="D102:E103"/>
    <mergeCell ref="C104:D104"/>
    <mergeCell ref="C105:D105"/>
    <mergeCell ref="C106:D106"/>
    <mergeCell ref="C107:D107"/>
    <mergeCell ref="C121:D121"/>
    <mergeCell ref="C122:D122"/>
    <mergeCell ref="B124:C125"/>
    <mergeCell ref="D124:E125"/>
    <mergeCell ref="C126:D126"/>
    <mergeCell ref="C127:D127"/>
    <mergeCell ref="C115:D115"/>
    <mergeCell ref="C116:D116"/>
    <mergeCell ref="C117:D117"/>
    <mergeCell ref="C118:D118"/>
    <mergeCell ref="C119:D119"/>
    <mergeCell ref="C120:D120"/>
    <mergeCell ref="B135:C136"/>
    <mergeCell ref="D135:E136"/>
    <mergeCell ref="C137:D137"/>
    <mergeCell ref="C138:D138"/>
    <mergeCell ref="C139:D139"/>
    <mergeCell ref="C140:D140"/>
    <mergeCell ref="C128:D128"/>
    <mergeCell ref="C129:D129"/>
    <mergeCell ref="C130:D130"/>
    <mergeCell ref="C131:D131"/>
    <mergeCell ref="C132:D132"/>
    <mergeCell ref="C133:D133"/>
    <mergeCell ref="C148:D148"/>
    <mergeCell ref="C149:D149"/>
    <mergeCell ref="C150:D150"/>
    <mergeCell ref="C151:D151"/>
    <mergeCell ref="C152:D152"/>
    <mergeCell ref="C153:D153"/>
    <mergeCell ref="C141:D141"/>
    <mergeCell ref="C142:D142"/>
    <mergeCell ref="C143:D143"/>
    <mergeCell ref="C144:D144"/>
    <mergeCell ref="B146:C147"/>
    <mergeCell ref="D146:E147"/>
    <mergeCell ref="C161:D161"/>
    <mergeCell ref="C162:D162"/>
    <mergeCell ref="C163:D163"/>
    <mergeCell ref="C164:D164"/>
    <mergeCell ref="C165:D165"/>
    <mergeCell ref="C166:D166"/>
    <mergeCell ref="C154:D154"/>
    <mergeCell ref="C155:D155"/>
    <mergeCell ref="B157:C158"/>
    <mergeCell ref="D157:E158"/>
    <mergeCell ref="C159:D159"/>
    <mergeCell ref="C160:D160"/>
    <mergeCell ref="C174:D174"/>
    <mergeCell ref="C175:D175"/>
    <mergeCell ref="C176:D176"/>
    <mergeCell ref="C177:D177"/>
    <mergeCell ref="B179:C180"/>
    <mergeCell ref="D179:E180"/>
    <mergeCell ref="B168:C169"/>
    <mergeCell ref="D168:E169"/>
    <mergeCell ref="C170:D170"/>
    <mergeCell ref="C171:D171"/>
    <mergeCell ref="C172:D172"/>
    <mergeCell ref="C173:D173"/>
    <mergeCell ref="C187:D187"/>
    <mergeCell ref="C188:D188"/>
    <mergeCell ref="B190:C191"/>
    <mergeCell ref="D190:E191"/>
    <mergeCell ref="C192:D192"/>
    <mergeCell ref="C193:D193"/>
    <mergeCell ref="C181:D181"/>
    <mergeCell ref="C182:D182"/>
    <mergeCell ref="C183:D183"/>
    <mergeCell ref="C184:D184"/>
    <mergeCell ref="C185:D185"/>
    <mergeCell ref="C186:D186"/>
    <mergeCell ref="B201:C202"/>
    <mergeCell ref="D201:E202"/>
    <mergeCell ref="C203:D203"/>
    <mergeCell ref="C204:D204"/>
    <mergeCell ref="C205:D205"/>
    <mergeCell ref="C206:D206"/>
    <mergeCell ref="C194:D194"/>
    <mergeCell ref="C195:D195"/>
    <mergeCell ref="C196:D196"/>
    <mergeCell ref="C197:D197"/>
    <mergeCell ref="C198:D198"/>
    <mergeCell ref="C199:D199"/>
    <mergeCell ref="C220:D220"/>
    <mergeCell ref="C221:D221"/>
    <mergeCell ref="C214:D214"/>
    <mergeCell ref="C215:D215"/>
    <mergeCell ref="C216:D216"/>
    <mergeCell ref="C217:D217"/>
    <mergeCell ref="C218:D218"/>
    <mergeCell ref="C219:D219"/>
    <mergeCell ref="C207:D207"/>
    <mergeCell ref="C208:D208"/>
    <mergeCell ref="C209:D209"/>
    <mergeCell ref="C210:D210"/>
    <mergeCell ref="B212:C213"/>
    <mergeCell ref="D212:E213"/>
  </mergeCells>
  <pageMargins left="0.70866141732283472" right="0.70866141732283472" top="1.5748031496062993" bottom="0" header="0.31496062992125984" footer="1.1811023622047245"/>
  <pageSetup paperSize="9" scale="61" fitToHeight="0" orientation="portrait" r:id="rId1"/>
  <headerFooter>
    <oddHeader xml:space="preserve">&amp;C     &amp;G                                     </oddHeader>
    <oddFooter>&amp;C           &amp;G&amp;R&amp;P of &amp;N
OCT_Application_13_T.M_130-11-2025</oddFooter>
  </headerFooter>
  <rowBreaks count="6" manualBreakCount="6">
    <brk id="35" max="4" man="1"/>
    <brk id="68" max="16383" man="1"/>
    <brk id="101" max="16383" man="1"/>
    <brk id="134" max="16383" man="1"/>
    <brk id="167" max="16383" man="1"/>
    <brk id="200" max="16383" man="1"/>
  </rowBreaks>
  <drawing r:id="rId2"/>
  <legacyDrawingHF r:id="rId3"/>
  <extLst>
    <ext xmlns:x14="http://schemas.microsoft.com/office/spreadsheetml/2009/9/main" uri="{CCE6A557-97BC-4b89-ADB6-D9C93CAAB3DF}">
      <x14:dataValidations xmlns:xm="http://schemas.microsoft.com/office/excel/2006/main" count="1">
        <x14:dataValidation type="list" allowBlank="1" showInputMessage="1" showErrorMessage="1" prompt="Please select from Drop-down list" xr:uid="{5977E694-1B80-4CDB-B1AC-969F3E5B7EC6}">
          <x14:formula1>
            <xm:f>sheet13!$A$3:$A$14</xm:f>
          </x14:formula1>
          <xm:sqref>C34:D34 G22:H22 C221:D221 C210:D210 C199:D199 C188:D188 C177:D177 C166:D166 C155:D155 C144:D144 C133:D133 C122:D122 C111:D111 C100:D100 C89:D89 C78:D78 C67:D67 C56:D56 C45:D45 C23:D23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2E7BF0-FC4B-4EEA-953B-824E6E41AFDA}">
  <sheetPr codeName="Sheet17">
    <tabColor theme="3" tint="0.79998168889431442"/>
  </sheetPr>
  <dimension ref="A1:H224"/>
  <sheetViews>
    <sheetView showGridLines="0" showWhiteSpace="0" topLeftCell="B1" zoomScale="110" zoomScaleNormal="110" workbookViewId="0">
      <selection activeCell="C10" sqref="C10:D10"/>
    </sheetView>
  </sheetViews>
  <sheetFormatPr defaultRowHeight="14.25"/>
  <cols>
    <col min="1" max="1" width="0" hidden="1" customWidth="1"/>
    <col min="2" max="2" width="16.75" customWidth="1"/>
    <col min="3" max="3" width="53.25" customWidth="1"/>
    <col min="4" max="4" width="44" customWidth="1"/>
    <col min="5" max="5" width="16.75" customWidth="1"/>
    <col min="6" max="6" width="19.875" customWidth="1"/>
    <col min="7" max="7" width="27" hidden="1" customWidth="1"/>
    <col min="8" max="10" width="0" hidden="1" customWidth="1"/>
  </cols>
  <sheetData>
    <row r="1" spans="1:5" ht="20.25" customHeight="1">
      <c r="A1" s="216" t="s">
        <v>297</v>
      </c>
      <c r="B1" s="5"/>
      <c r="C1" s="5"/>
      <c r="D1" s="5"/>
      <c r="E1" s="6"/>
    </row>
    <row r="2" spans="1:5" ht="24" customHeight="1">
      <c r="B2" s="390" t="s">
        <v>286</v>
      </c>
      <c r="C2" s="391"/>
      <c r="D2" s="415" t="s">
        <v>298</v>
      </c>
      <c r="E2" s="416"/>
    </row>
    <row r="3" spans="1:5" ht="3.75" customHeight="1">
      <c r="B3" s="392"/>
      <c r="C3" s="393"/>
      <c r="D3" s="417"/>
      <c r="E3" s="418"/>
    </row>
    <row r="4" spans="1:5" ht="33.950000000000003" customHeight="1">
      <c r="B4" s="15" t="s">
        <v>216</v>
      </c>
      <c r="C4" s="403">
        <f>Manpower!A7</f>
        <v>0</v>
      </c>
      <c r="D4" s="404"/>
      <c r="E4" s="16" t="s">
        <v>217</v>
      </c>
    </row>
    <row r="5" spans="1:5" ht="33.950000000000003" customHeight="1">
      <c r="B5" s="15" t="s">
        <v>224</v>
      </c>
      <c r="C5" s="419"/>
      <c r="D5" s="420"/>
      <c r="E5" s="16" t="s">
        <v>225</v>
      </c>
    </row>
    <row r="6" spans="1:5" ht="33.950000000000003" customHeight="1">
      <c r="B6" s="15" t="s">
        <v>222</v>
      </c>
      <c r="C6" s="401"/>
      <c r="D6" s="402"/>
      <c r="E6" s="16" t="s">
        <v>223</v>
      </c>
    </row>
    <row r="7" spans="1:5" ht="33.950000000000003" customHeight="1">
      <c r="B7" s="15" t="s">
        <v>288</v>
      </c>
      <c r="C7" s="401"/>
      <c r="D7" s="402"/>
      <c r="E7" s="16" t="s">
        <v>289</v>
      </c>
    </row>
    <row r="8" spans="1:5" ht="35.25" customHeight="1">
      <c r="B8" s="15" t="s">
        <v>234</v>
      </c>
      <c r="C8" s="401"/>
      <c r="D8" s="402"/>
      <c r="E8" s="16" t="s">
        <v>290</v>
      </c>
    </row>
    <row r="9" spans="1:5" ht="42" customHeight="1">
      <c r="B9" s="15" t="s">
        <v>236</v>
      </c>
      <c r="C9" s="401"/>
      <c r="D9" s="402"/>
      <c r="E9" s="16" t="s">
        <v>291</v>
      </c>
    </row>
    <row r="10" spans="1:5" ht="33.950000000000003" customHeight="1">
      <c r="B10" s="17" t="s">
        <v>226</v>
      </c>
      <c r="C10" s="401"/>
      <c r="D10" s="402"/>
      <c r="E10" s="18" t="s">
        <v>240</v>
      </c>
    </row>
    <row r="11" spans="1:5" ht="33.950000000000003" customHeight="1">
      <c r="B11" s="20" t="s">
        <v>292</v>
      </c>
      <c r="C11" s="405">
        <f>Manpower!B7</f>
        <v>0</v>
      </c>
      <c r="D11" s="406"/>
      <c r="E11" s="19" t="s">
        <v>219</v>
      </c>
    </row>
    <row r="12" spans="1:5" ht="33.950000000000003" customHeight="1">
      <c r="B12" s="20" t="s">
        <v>293</v>
      </c>
      <c r="C12" s="413">
        <f>Manpower!C7*Manpower!D7</f>
        <v>0</v>
      </c>
      <c r="D12" s="414"/>
      <c r="E12" s="214" t="s">
        <v>294</v>
      </c>
    </row>
    <row r="13" spans="1:5" ht="35.1" customHeight="1">
      <c r="B13" s="212" t="s">
        <v>295</v>
      </c>
      <c r="C13" s="407"/>
      <c r="D13" s="408"/>
      <c r="E13" s="213" t="s">
        <v>296</v>
      </c>
    </row>
    <row r="14" spans="1:5" hidden="1">
      <c r="B14" s="390" t="s">
        <v>286</v>
      </c>
      <c r="C14" s="391"/>
      <c r="D14" s="394" t="s">
        <v>287</v>
      </c>
      <c r="E14" s="395"/>
    </row>
    <row r="15" spans="1:5" ht="15" hidden="1" customHeight="1">
      <c r="B15" s="392"/>
      <c r="C15" s="393"/>
      <c r="D15" s="396"/>
      <c r="E15" s="397"/>
    </row>
    <row r="16" spans="1:5" ht="32.25" hidden="1" customHeight="1">
      <c r="B16" s="15" t="s">
        <v>216</v>
      </c>
      <c r="C16" s="382"/>
      <c r="D16" s="383"/>
      <c r="E16" s="16" t="s">
        <v>217</v>
      </c>
    </row>
    <row r="17" spans="2:8" ht="33.950000000000003" hidden="1" customHeight="1">
      <c r="B17" s="15" t="s">
        <v>224</v>
      </c>
      <c r="C17" s="388"/>
      <c r="D17" s="389"/>
      <c r="E17" s="16" t="s">
        <v>225</v>
      </c>
    </row>
    <row r="18" spans="2:8" ht="33.950000000000003" hidden="1" customHeight="1">
      <c r="B18" s="15" t="s">
        <v>222</v>
      </c>
      <c r="C18" s="386"/>
      <c r="D18" s="387"/>
      <c r="E18" s="16" t="s">
        <v>223</v>
      </c>
    </row>
    <row r="19" spans="2:8" ht="33.950000000000003" hidden="1" customHeight="1">
      <c r="B19" s="15" t="s">
        <v>288</v>
      </c>
      <c r="C19" s="382"/>
      <c r="D19" s="383"/>
      <c r="E19" s="16" t="s">
        <v>289</v>
      </c>
    </row>
    <row r="20" spans="2:8" ht="33.950000000000003" hidden="1" customHeight="1">
      <c r="B20" s="15" t="s">
        <v>234</v>
      </c>
      <c r="C20" s="382"/>
      <c r="D20" s="383"/>
      <c r="E20" s="16" t="s">
        <v>290</v>
      </c>
    </row>
    <row r="21" spans="2:8" ht="33.950000000000003" hidden="1" customHeight="1">
      <c r="B21" s="15" t="s">
        <v>236</v>
      </c>
      <c r="C21" s="382"/>
      <c r="D21" s="383"/>
      <c r="E21" s="16" t="s">
        <v>291</v>
      </c>
    </row>
    <row r="22" spans="2:8" ht="33.950000000000003" hidden="1" customHeight="1">
      <c r="B22" s="17" t="s">
        <v>226</v>
      </c>
      <c r="C22" s="382"/>
      <c r="D22" s="383"/>
      <c r="E22" s="18" t="s">
        <v>240</v>
      </c>
      <c r="G22" s="400"/>
      <c r="H22" s="400"/>
    </row>
    <row r="23" spans="2:8" ht="33.950000000000003" hidden="1" customHeight="1">
      <c r="B23" s="20" t="s">
        <v>292</v>
      </c>
      <c r="C23" s="384"/>
      <c r="D23" s="385"/>
      <c r="E23" s="19" t="s">
        <v>219</v>
      </c>
    </row>
    <row r="24" spans="2:8" hidden="1"/>
    <row r="25" spans="2:8" hidden="1">
      <c r="B25" s="390" t="s">
        <v>286</v>
      </c>
      <c r="C25" s="391"/>
      <c r="D25" s="394" t="s">
        <v>287</v>
      </c>
      <c r="E25" s="395"/>
    </row>
    <row r="26" spans="2:8" ht="8.25" hidden="1" customHeight="1">
      <c r="B26" s="392"/>
      <c r="C26" s="393"/>
      <c r="D26" s="396"/>
      <c r="E26" s="397"/>
    </row>
    <row r="27" spans="2:8" ht="33.950000000000003" hidden="1" customHeight="1">
      <c r="B27" s="15" t="s">
        <v>216</v>
      </c>
      <c r="C27" s="386"/>
      <c r="D27" s="387"/>
      <c r="E27" s="16" t="s">
        <v>217</v>
      </c>
    </row>
    <row r="28" spans="2:8" ht="33.950000000000003" hidden="1" customHeight="1">
      <c r="B28" s="15" t="s">
        <v>224</v>
      </c>
      <c r="C28" s="398"/>
      <c r="D28" s="399"/>
      <c r="E28" s="16" t="s">
        <v>225</v>
      </c>
    </row>
    <row r="29" spans="2:8" ht="33.950000000000003" hidden="1" customHeight="1">
      <c r="B29" s="15" t="s">
        <v>222</v>
      </c>
      <c r="C29" s="382"/>
      <c r="D29" s="383"/>
      <c r="E29" s="16" t="s">
        <v>223</v>
      </c>
    </row>
    <row r="30" spans="2:8" ht="33.950000000000003" hidden="1" customHeight="1">
      <c r="B30" s="15" t="s">
        <v>288</v>
      </c>
      <c r="C30" s="382"/>
      <c r="D30" s="383"/>
      <c r="E30" s="16" t="s">
        <v>289</v>
      </c>
    </row>
    <row r="31" spans="2:8" ht="33.950000000000003" hidden="1" customHeight="1">
      <c r="B31" s="15" t="s">
        <v>234</v>
      </c>
      <c r="C31" s="382"/>
      <c r="D31" s="383"/>
      <c r="E31" s="16" t="s">
        <v>290</v>
      </c>
    </row>
    <row r="32" spans="2:8" ht="33.950000000000003" hidden="1" customHeight="1">
      <c r="B32" s="15" t="s">
        <v>236</v>
      </c>
      <c r="C32" s="382"/>
      <c r="D32" s="383"/>
      <c r="E32" s="16" t="s">
        <v>291</v>
      </c>
    </row>
    <row r="33" spans="2:5" ht="33.950000000000003" hidden="1" customHeight="1">
      <c r="B33" s="17" t="s">
        <v>226</v>
      </c>
      <c r="C33" s="382"/>
      <c r="D33" s="383"/>
      <c r="E33" s="18" t="s">
        <v>240</v>
      </c>
    </row>
    <row r="34" spans="2:5" ht="33.950000000000003" hidden="1" customHeight="1">
      <c r="B34" s="20" t="s">
        <v>292</v>
      </c>
      <c r="C34" s="384"/>
      <c r="D34" s="385"/>
      <c r="E34" s="19" t="s">
        <v>219</v>
      </c>
    </row>
    <row r="35" spans="2:5" ht="17.25" hidden="1" customHeight="1"/>
    <row r="36" spans="2:5" hidden="1">
      <c r="B36" s="390" t="s">
        <v>286</v>
      </c>
      <c r="C36" s="391"/>
      <c r="D36" s="394" t="s">
        <v>287</v>
      </c>
      <c r="E36" s="395"/>
    </row>
    <row r="37" spans="2:5" ht="9" hidden="1" customHeight="1">
      <c r="B37" s="392"/>
      <c r="C37" s="393"/>
      <c r="D37" s="396"/>
      <c r="E37" s="397"/>
    </row>
    <row r="38" spans="2:5" ht="33.950000000000003" hidden="1" customHeight="1">
      <c r="B38" s="15" t="s">
        <v>216</v>
      </c>
      <c r="C38" s="382"/>
      <c r="D38" s="383"/>
      <c r="E38" s="16" t="s">
        <v>217</v>
      </c>
    </row>
    <row r="39" spans="2:5" ht="33.950000000000003" hidden="1" customHeight="1">
      <c r="B39" s="15" t="s">
        <v>224</v>
      </c>
      <c r="C39" s="388"/>
      <c r="D39" s="389"/>
      <c r="E39" s="16" t="s">
        <v>225</v>
      </c>
    </row>
    <row r="40" spans="2:5" ht="33.950000000000003" hidden="1" customHeight="1">
      <c r="B40" s="15" t="s">
        <v>222</v>
      </c>
      <c r="C40" s="382"/>
      <c r="D40" s="383"/>
      <c r="E40" s="16" t="s">
        <v>223</v>
      </c>
    </row>
    <row r="41" spans="2:5" ht="33.950000000000003" hidden="1" customHeight="1">
      <c r="B41" s="15" t="s">
        <v>288</v>
      </c>
      <c r="C41" s="382"/>
      <c r="D41" s="383"/>
      <c r="E41" s="16" t="s">
        <v>289</v>
      </c>
    </row>
    <row r="42" spans="2:5" ht="33.950000000000003" hidden="1" customHeight="1">
      <c r="B42" s="15" t="s">
        <v>234</v>
      </c>
      <c r="C42" s="382"/>
      <c r="D42" s="383"/>
      <c r="E42" s="16" t="s">
        <v>290</v>
      </c>
    </row>
    <row r="43" spans="2:5" ht="33.950000000000003" hidden="1" customHeight="1">
      <c r="B43" s="15" t="s">
        <v>236</v>
      </c>
      <c r="C43" s="382"/>
      <c r="D43" s="383"/>
      <c r="E43" s="16" t="s">
        <v>291</v>
      </c>
    </row>
    <row r="44" spans="2:5" ht="33.950000000000003" hidden="1" customHeight="1">
      <c r="B44" s="17" t="s">
        <v>226</v>
      </c>
      <c r="C44" s="382"/>
      <c r="D44" s="383"/>
      <c r="E44" s="18" t="s">
        <v>240</v>
      </c>
    </row>
    <row r="45" spans="2:5" ht="33.950000000000003" hidden="1" customHeight="1">
      <c r="B45" s="20" t="s">
        <v>292</v>
      </c>
      <c r="C45" s="384"/>
      <c r="D45" s="385"/>
      <c r="E45" s="19" t="s">
        <v>219</v>
      </c>
    </row>
    <row r="46" spans="2:5" ht="13.5" hidden="1" customHeight="1"/>
    <row r="47" spans="2:5" ht="21.75" hidden="1" customHeight="1">
      <c r="B47" s="390" t="s">
        <v>286</v>
      </c>
      <c r="C47" s="391"/>
      <c r="D47" s="394" t="s">
        <v>287</v>
      </c>
      <c r="E47" s="395"/>
    </row>
    <row r="48" spans="2:5" ht="1.5" hidden="1" customHeight="1">
      <c r="B48" s="392"/>
      <c r="C48" s="393"/>
      <c r="D48" s="396"/>
      <c r="E48" s="397"/>
    </row>
    <row r="49" spans="2:5" ht="33.950000000000003" hidden="1" customHeight="1">
      <c r="B49" s="15" t="s">
        <v>216</v>
      </c>
      <c r="C49" s="386"/>
      <c r="D49" s="387"/>
      <c r="E49" s="16" t="s">
        <v>217</v>
      </c>
    </row>
    <row r="50" spans="2:5" ht="33.950000000000003" hidden="1" customHeight="1">
      <c r="B50" s="15" t="s">
        <v>224</v>
      </c>
      <c r="C50" s="388"/>
      <c r="D50" s="389"/>
      <c r="E50" s="16" t="s">
        <v>225</v>
      </c>
    </row>
    <row r="51" spans="2:5" ht="33.950000000000003" hidden="1" customHeight="1">
      <c r="B51" s="15" t="s">
        <v>222</v>
      </c>
      <c r="C51" s="382"/>
      <c r="D51" s="383"/>
      <c r="E51" s="16" t="s">
        <v>223</v>
      </c>
    </row>
    <row r="52" spans="2:5" ht="33.950000000000003" hidden="1" customHeight="1">
      <c r="B52" s="15" t="s">
        <v>288</v>
      </c>
      <c r="C52" s="382"/>
      <c r="D52" s="383"/>
      <c r="E52" s="16" t="s">
        <v>289</v>
      </c>
    </row>
    <row r="53" spans="2:5" ht="33.950000000000003" hidden="1" customHeight="1">
      <c r="B53" s="15" t="s">
        <v>234</v>
      </c>
      <c r="C53" s="382"/>
      <c r="D53" s="383"/>
      <c r="E53" s="16" t="s">
        <v>290</v>
      </c>
    </row>
    <row r="54" spans="2:5" ht="33.950000000000003" hidden="1" customHeight="1">
      <c r="B54" s="15" t="s">
        <v>236</v>
      </c>
      <c r="C54" s="382"/>
      <c r="D54" s="383"/>
      <c r="E54" s="16" t="s">
        <v>291</v>
      </c>
    </row>
    <row r="55" spans="2:5" ht="33.950000000000003" hidden="1" customHeight="1">
      <c r="B55" s="17" t="s">
        <v>226</v>
      </c>
      <c r="C55" s="382"/>
      <c r="D55" s="383"/>
      <c r="E55" s="18" t="s">
        <v>240</v>
      </c>
    </row>
    <row r="56" spans="2:5" ht="33.950000000000003" hidden="1" customHeight="1">
      <c r="B56" s="20" t="s">
        <v>292</v>
      </c>
      <c r="C56" s="384"/>
      <c r="D56" s="385"/>
      <c r="E56" s="19" t="s">
        <v>219</v>
      </c>
    </row>
    <row r="57" spans="2:5" ht="14.25" hidden="1" customHeight="1"/>
    <row r="58" spans="2:5" hidden="1">
      <c r="B58" s="390" t="s">
        <v>286</v>
      </c>
      <c r="C58" s="391"/>
      <c r="D58" s="394" t="s">
        <v>287</v>
      </c>
      <c r="E58" s="395"/>
    </row>
    <row r="59" spans="2:5" ht="15" hidden="1" customHeight="1">
      <c r="B59" s="392"/>
      <c r="C59" s="393"/>
      <c r="D59" s="396"/>
      <c r="E59" s="397"/>
    </row>
    <row r="60" spans="2:5" ht="33.950000000000003" hidden="1" customHeight="1">
      <c r="B60" s="15" t="s">
        <v>216</v>
      </c>
      <c r="C60" s="382"/>
      <c r="D60" s="383"/>
      <c r="E60" s="16" t="s">
        <v>217</v>
      </c>
    </row>
    <row r="61" spans="2:5" ht="33.950000000000003" hidden="1" customHeight="1">
      <c r="B61" s="15" t="s">
        <v>224</v>
      </c>
      <c r="C61" s="388"/>
      <c r="D61" s="389"/>
      <c r="E61" s="16" t="s">
        <v>225</v>
      </c>
    </row>
    <row r="62" spans="2:5" ht="33.950000000000003" hidden="1" customHeight="1">
      <c r="B62" s="15" t="s">
        <v>222</v>
      </c>
      <c r="C62" s="382"/>
      <c r="D62" s="383"/>
      <c r="E62" s="16" t="s">
        <v>223</v>
      </c>
    </row>
    <row r="63" spans="2:5" ht="33.950000000000003" hidden="1" customHeight="1">
      <c r="B63" s="15" t="s">
        <v>288</v>
      </c>
      <c r="C63" s="382"/>
      <c r="D63" s="383"/>
      <c r="E63" s="16" t="s">
        <v>289</v>
      </c>
    </row>
    <row r="64" spans="2:5" ht="33.950000000000003" hidden="1" customHeight="1">
      <c r="B64" s="15" t="s">
        <v>234</v>
      </c>
      <c r="C64" s="382"/>
      <c r="D64" s="383"/>
      <c r="E64" s="16" t="s">
        <v>290</v>
      </c>
    </row>
    <row r="65" spans="2:5" ht="33.950000000000003" hidden="1" customHeight="1">
      <c r="B65" s="15" t="s">
        <v>236</v>
      </c>
      <c r="C65" s="382"/>
      <c r="D65" s="383"/>
      <c r="E65" s="16" t="s">
        <v>291</v>
      </c>
    </row>
    <row r="66" spans="2:5" ht="33.950000000000003" hidden="1" customHeight="1">
      <c r="B66" s="17" t="s">
        <v>226</v>
      </c>
      <c r="C66" s="382"/>
      <c r="D66" s="383"/>
      <c r="E66" s="18" t="s">
        <v>240</v>
      </c>
    </row>
    <row r="67" spans="2:5" ht="33.950000000000003" hidden="1" customHeight="1">
      <c r="B67" s="20" t="s">
        <v>292</v>
      </c>
      <c r="C67" s="384"/>
      <c r="D67" s="385"/>
      <c r="E67" s="19" t="s">
        <v>219</v>
      </c>
    </row>
    <row r="68" spans="2:5" ht="15.75" hidden="1" customHeight="1"/>
    <row r="69" spans="2:5" ht="33.950000000000003" hidden="1" customHeight="1">
      <c r="B69" s="390" t="s">
        <v>286</v>
      </c>
      <c r="C69" s="391"/>
      <c r="D69" s="394" t="s">
        <v>287</v>
      </c>
      <c r="E69" s="395"/>
    </row>
    <row r="70" spans="2:5" ht="15" hidden="1" customHeight="1">
      <c r="B70" s="392"/>
      <c r="C70" s="393"/>
      <c r="D70" s="396"/>
      <c r="E70" s="397"/>
    </row>
    <row r="71" spans="2:5" ht="33.950000000000003" hidden="1" customHeight="1">
      <c r="B71" s="15" t="s">
        <v>216</v>
      </c>
      <c r="C71" s="386"/>
      <c r="D71" s="387"/>
      <c r="E71" s="16" t="s">
        <v>217</v>
      </c>
    </row>
    <row r="72" spans="2:5" ht="33.950000000000003" hidden="1" customHeight="1">
      <c r="B72" s="15" t="s">
        <v>224</v>
      </c>
      <c r="C72" s="388"/>
      <c r="D72" s="389"/>
      <c r="E72" s="16" t="s">
        <v>225</v>
      </c>
    </row>
    <row r="73" spans="2:5" ht="33.950000000000003" hidden="1" customHeight="1">
      <c r="B73" s="15" t="s">
        <v>222</v>
      </c>
      <c r="C73" s="382"/>
      <c r="D73" s="383"/>
      <c r="E73" s="16" t="s">
        <v>223</v>
      </c>
    </row>
    <row r="74" spans="2:5" ht="33.950000000000003" hidden="1" customHeight="1">
      <c r="B74" s="15" t="s">
        <v>288</v>
      </c>
      <c r="C74" s="382"/>
      <c r="D74" s="383"/>
      <c r="E74" s="16" t="s">
        <v>289</v>
      </c>
    </row>
    <row r="75" spans="2:5" ht="33.950000000000003" hidden="1" customHeight="1">
      <c r="B75" s="15" t="s">
        <v>234</v>
      </c>
      <c r="C75" s="382"/>
      <c r="D75" s="383"/>
      <c r="E75" s="16" t="s">
        <v>290</v>
      </c>
    </row>
    <row r="76" spans="2:5" ht="33.950000000000003" hidden="1" customHeight="1">
      <c r="B76" s="15" t="s">
        <v>236</v>
      </c>
      <c r="C76" s="382"/>
      <c r="D76" s="383"/>
      <c r="E76" s="16" t="s">
        <v>291</v>
      </c>
    </row>
    <row r="77" spans="2:5" ht="33.950000000000003" hidden="1" customHeight="1">
      <c r="B77" s="17" t="s">
        <v>226</v>
      </c>
      <c r="C77" s="382"/>
      <c r="D77" s="383"/>
      <c r="E77" s="18" t="s">
        <v>240</v>
      </c>
    </row>
    <row r="78" spans="2:5" ht="33.950000000000003" hidden="1" customHeight="1">
      <c r="B78" s="20" t="s">
        <v>292</v>
      </c>
      <c r="C78" s="384"/>
      <c r="D78" s="385"/>
      <c r="E78" s="19" t="s">
        <v>219</v>
      </c>
    </row>
    <row r="79" spans="2:5" ht="16.5" hidden="1" customHeight="1"/>
    <row r="80" spans="2:5" ht="33.950000000000003" hidden="1" customHeight="1">
      <c r="B80" s="390" t="s">
        <v>286</v>
      </c>
      <c r="C80" s="391"/>
      <c r="D80" s="394" t="s">
        <v>287</v>
      </c>
      <c r="E80" s="395"/>
    </row>
    <row r="81" spans="2:5" ht="15" hidden="1" customHeight="1">
      <c r="B81" s="392"/>
      <c r="C81" s="393"/>
      <c r="D81" s="396"/>
      <c r="E81" s="397"/>
    </row>
    <row r="82" spans="2:5" ht="33.950000000000003" hidden="1" customHeight="1">
      <c r="B82" s="15" t="s">
        <v>216</v>
      </c>
      <c r="C82" s="382"/>
      <c r="D82" s="383"/>
      <c r="E82" s="16" t="s">
        <v>217</v>
      </c>
    </row>
    <row r="83" spans="2:5" ht="33.950000000000003" hidden="1" customHeight="1">
      <c r="B83" s="15" t="s">
        <v>224</v>
      </c>
      <c r="C83" s="398"/>
      <c r="D83" s="399"/>
      <c r="E83" s="16" t="s">
        <v>225</v>
      </c>
    </row>
    <row r="84" spans="2:5" ht="33.950000000000003" hidden="1" customHeight="1">
      <c r="B84" s="15" t="s">
        <v>222</v>
      </c>
      <c r="C84" s="382"/>
      <c r="D84" s="383"/>
      <c r="E84" s="16" t="s">
        <v>223</v>
      </c>
    </row>
    <row r="85" spans="2:5" ht="33.950000000000003" hidden="1" customHeight="1">
      <c r="B85" s="15" t="s">
        <v>288</v>
      </c>
      <c r="C85" s="382"/>
      <c r="D85" s="383"/>
      <c r="E85" s="16" t="s">
        <v>289</v>
      </c>
    </row>
    <row r="86" spans="2:5" ht="33.950000000000003" hidden="1" customHeight="1">
      <c r="B86" s="15" t="s">
        <v>234</v>
      </c>
      <c r="C86" s="382"/>
      <c r="D86" s="383"/>
      <c r="E86" s="16" t="s">
        <v>290</v>
      </c>
    </row>
    <row r="87" spans="2:5" ht="33.950000000000003" hidden="1" customHeight="1">
      <c r="B87" s="15" t="s">
        <v>236</v>
      </c>
      <c r="C87" s="382"/>
      <c r="D87" s="383"/>
      <c r="E87" s="16" t="s">
        <v>291</v>
      </c>
    </row>
    <row r="88" spans="2:5" ht="33.950000000000003" hidden="1" customHeight="1">
      <c r="B88" s="17" t="s">
        <v>226</v>
      </c>
      <c r="C88" s="382"/>
      <c r="D88" s="383"/>
      <c r="E88" s="18" t="s">
        <v>240</v>
      </c>
    </row>
    <row r="89" spans="2:5" ht="33.950000000000003" hidden="1" customHeight="1">
      <c r="B89" s="20" t="s">
        <v>292</v>
      </c>
      <c r="C89" s="384"/>
      <c r="D89" s="385"/>
      <c r="E89" s="19" t="s">
        <v>219</v>
      </c>
    </row>
    <row r="90" spans="2:5" ht="14.25" hidden="1" customHeight="1"/>
    <row r="91" spans="2:5" ht="33.950000000000003" hidden="1" customHeight="1">
      <c r="B91" s="390" t="s">
        <v>286</v>
      </c>
      <c r="C91" s="391"/>
      <c r="D91" s="394" t="s">
        <v>287</v>
      </c>
      <c r="E91" s="395"/>
    </row>
    <row r="92" spans="2:5" ht="3.75" hidden="1" customHeight="1">
      <c r="B92" s="392"/>
      <c r="C92" s="393"/>
      <c r="D92" s="396"/>
      <c r="E92" s="397"/>
    </row>
    <row r="93" spans="2:5" ht="33.950000000000003" hidden="1" customHeight="1">
      <c r="B93" s="15" t="s">
        <v>216</v>
      </c>
      <c r="C93" s="386"/>
      <c r="D93" s="387"/>
      <c r="E93" s="16" t="s">
        <v>217</v>
      </c>
    </row>
    <row r="94" spans="2:5" ht="33.950000000000003" hidden="1" customHeight="1">
      <c r="B94" s="15" t="s">
        <v>224</v>
      </c>
      <c r="C94" s="388"/>
      <c r="D94" s="389"/>
      <c r="E94" s="16" t="s">
        <v>225</v>
      </c>
    </row>
    <row r="95" spans="2:5" ht="33.950000000000003" hidden="1" customHeight="1">
      <c r="B95" s="15" t="s">
        <v>222</v>
      </c>
      <c r="C95" s="382"/>
      <c r="D95" s="383"/>
      <c r="E95" s="16" t="s">
        <v>223</v>
      </c>
    </row>
    <row r="96" spans="2:5" ht="33.950000000000003" hidden="1" customHeight="1">
      <c r="B96" s="15" t="s">
        <v>288</v>
      </c>
      <c r="C96" s="382"/>
      <c r="D96" s="383"/>
      <c r="E96" s="16" t="s">
        <v>289</v>
      </c>
    </row>
    <row r="97" spans="2:5" ht="33.950000000000003" hidden="1" customHeight="1">
      <c r="B97" s="15" t="s">
        <v>234</v>
      </c>
      <c r="C97" s="382"/>
      <c r="D97" s="383"/>
      <c r="E97" s="16" t="s">
        <v>290</v>
      </c>
    </row>
    <row r="98" spans="2:5" ht="33.950000000000003" hidden="1" customHeight="1">
      <c r="B98" s="15" t="s">
        <v>236</v>
      </c>
      <c r="C98" s="382"/>
      <c r="D98" s="383"/>
      <c r="E98" s="16" t="s">
        <v>291</v>
      </c>
    </row>
    <row r="99" spans="2:5" ht="33.950000000000003" hidden="1" customHeight="1">
      <c r="B99" s="17" t="s">
        <v>226</v>
      </c>
      <c r="C99" s="382"/>
      <c r="D99" s="383"/>
      <c r="E99" s="18" t="s">
        <v>240</v>
      </c>
    </row>
    <row r="100" spans="2:5" ht="33.950000000000003" hidden="1" customHeight="1">
      <c r="B100" s="20" t="s">
        <v>292</v>
      </c>
      <c r="C100" s="384"/>
      <c r="D100" s="385"/>
      <c r="E100" s="19" t="s">
        <v>219</v>
      </c>
    </row>
    <row r="101" spans="2:5" ht="1.5" hidden="1" customHeight="1"/>
    <row r="102" spans="2:5" ht="33.950000000000003" hidden="1" customHeight="1">
      <c r="B102" s="390" t="s">
        <v>286</v>
      </c>
      <c r="C102" s="391"/>
      <c r="D102" s="394" t="s">
        <v>287</v>
      </c>
      <c r="E102" s="395"/>
    </row>
    <row r="103" spans="2:5" ht="0.75" hidden="1" customHeight="1">
      <c r="B103" s="392"/>
      <c r="C103" s="393"/>
      <c r="D103" s="396"/>
      <c r="E103" s="397"/>
    </row>
    <row r="104" spans="2:5" ht="33.950000000000003" hidden="1" customHeight="1">
      <c r="B104" s="15" t="s">
        <v>216</v>
      </c>
      <c r="C104" s="382"/>
      <c r="D104" s="383"/>
      <c r="E104" s="16" t="s">
        <v>217</v>
      </c>
    </row>
    <row r="105" spans="2:5" ht="33.950000000000003" hidden="1" customHeight="1">
      <c r="B105" s="15" t="s">
        <v>224</v>
      </c>
      <c r="C105" s="388"/>
      <c r="D105" s="389"/>
      <c r="E105" s="16" t="s">
        <v>225</v>
      </c>
    </row>
    <row r="106" spans="2:5" ht="33.950000000000003" hidden="1" customHeight="1">
      <c r="B106" s="15" t="s">
        <v>222</v>
      </c>
      <c r="C106" s="382"/>
      <c r="D106" s="383"/>
      <c r="E106" s="16" t="s">
        <v>223</v>
      </c>
    </row>
    <row r="107" spans="2:5" ht="33.950000000000003" hidden="1" customHeight="1">
      <c r="B107" s="15" t="s">
        <v>288</v>
      </c>
      <c r="C107" s="382"/>
      <c r="D107" s="383"/>
      <c r="E107" s="16" t="s">
        <v>289</v>
      </c>
    </row>
    <row r="108" spans="2:5" ht="33.950000000000003" hidden="1" customHeight="1">
      <c r="B108" s="15" t="s">
        <v>234</v>
      </c>
      <c r="C108" s="382"/>
      <c r="D108" s="383"/>
      <c r="E108" s="16" t="s">
        <v>290</v>
      </c>
    </row>
    <row r="109" spans="2:5" ht="33.950000000000003" hidden="1" customHeight="1">
      <c r="B109" s="15" t="s">
        <v>236</v>
      </c>
      <c r="C109" s="382"/>
      <c r="D109" s="383"/>
      <c r="E109" s="16" t="s">
        <v>291</v>
      </c>
    </row>
    <row r="110" spans="2:5" ht="33.950000000000003" hidden="1" customHeight="1">
      <c r="B110" s="17" t="s">
        <v>226</v>
      </c>
      <c r="C110" s="382"/>
      <c r="D110" s="383"/>
      <c r="E110" s="18" t="s">
        <v>240</v>
      </c>
    </row>
    <row r="111" spans="2:5" ht="33.950000000000003" hidden="1" customHeight="1">
      <c r="B111" s="20" t="s">
        <v>292</v>
      </c>
      <c r="C111" s="384"/>
      <c r="D111" s="385"/>
      <c r="E111" s="19" t="s">
        <v>219</v>
      </c>
    </row>
    <row r="112" spans="2:5" hidden="1"/>
    <row r="113" spans="2:5" ht="33.950000000000003" hidden="1" customHeight="1">
      <c r="B113" s="390" t="s">
        <v>286</v>
      </c>
      <c r="C113" s="391"/>
      <c r="D113" s="394" t="s">
        <v>287</v>
      </c>
      <c r="E113" s="395"/>
    </row>
    <row r="114" spans="2:5" ht="1.5" hidden="1" customHeight="1">
      <c r="B114" s="392"/>
      <c r="C114" s="393"/>
      <c r="D114" s="396"/>
      <c r="E114" s="397"/>
    </row>
    <row r="115" spans="2:5" ht="33.950000000000003" hidden="1" customHeight="1">
      <c r="B115" s="15" t="s">
        <v>216</v>
      </c>
      <c r="C115" s="386"/>
      <c r="D115" s="387"/>
      <c r="E115" s="16" t="s">
        <v>217</v>
      </c>
    </row>
    <row r="116" spans="2:5" ht="33.950000000000003" hidden="1" customHeight="1">
      <c r="B116" s="15" t="s">
        <v>224</v>
      </c>
      <c r="C116" s="388"/>
      <c r="D116" s="389"/>
      <c r="E116" s="16" t="s">
        <v>225</v>
      </c>
    </row>
    <row r="117" spans="2:5" ht="33.950000000000003" hidden="1" customHeight="1">
      <c r="B117" s="15" t="s">
        <v>222</v>
      </c>
      <c r="C117" s="382"/>
      <c r="D117" s="383"/>
      <c r="E117" s="16" t="s">
        <v>223</v>
      </c>
    </row>
    <row r="118" spans="2:5" ht="33.950000000000003" hidden="1" customHeight="1">
      <c r="B118" s="15" t="s">
        <v>288</v>
      </c>
      <c r="C118" s="382"/>
      <c r="D118" s="383"/>
      <c r="E118" s="16" t="s">
        <v>289</v>
      </c>
    </row>
    <row r="119" spans="2:5" ht="33.950000000000003" hidden="1" customHeight="1">
      <c r="B119" s="15" t="s">
        <v>234</v>
      </c>
      <c r="C119" s="382"/>
      <c r="D119" s="383"/>
      <c r="E119" s="16" t="s">
        <v>290</v>
      </c>
    </row>
    <row r="120" spans="2:5" ht="33.950000000000003" hidden="1" customHeight="1">
      <c r="B120" s="15" t="s">
        <v>236</v>
      </c>
      <c r="C120" s="382"/>
      <c r="D120" s="383"/>
      <c r="E120" s="16" t="s">
        <v>291</v>
      </c>
    </row>
    <row r="121" spans="2:5" ht="33.950000000000003" hidden="1" customHeight="1">
      <c r="B121" s="17" t="s">
        <v>226</v>
      </c>
      <c r="C121" s="382"/>
      <c r="D121" s="383"/>
      <c r="E121" s="18" t="s">
        <v>240</v>
      </c>
    </row>
    <row r="122" spans="2:5" ht="33.950000000000003" hidden="1" customHeight="1">
      <c r="B122" s="20" t="s">
        <v>292</v>
      </c>
      <c r="C122" s="384"/>
      <c r="D122" s="385"/>
      <c r="E122" s="19" t="s">
        <v>219</v>
      </c>
    </row>
    <row r="123" spans="2:5" hidden="1"/>
    <row r="124" spans="2:5" ht="33.950000000000003" hidden="1" customHeight="1">
      <c r="B124" s="390" t="s">
        <v>286</v>
      </c>
      <c r="C124" s="391"/>
      <c r="D124" s="394" t="s">
        <v>287</v>
      </c>
      <c r="E124" s="395"/>
    </row>
    <row r="125" spans="2:5" ht="3.75" hidden="1" customHeight="1">
      <c r="B125" s="392"/>
      <c r="C125" s="393"/>
      <c r="D125" s="396"/>
      <c r="E125" s="397"/>
    </row>
    <row r="126" spans="2:5" ht="33.950000000000003" hidden="1" customHeight="1">
      <c r="B126" s="15" t="s">
        <v>216</v>
      </c>
      <c r="C126" s="386"/>
      <c r="D126" s="387"/>
      <c r="E126" s="16" t="s">
        <v>217</v>
      </c>
    </row>
    <row r="127" spans="2:5" ht="33.950000000000003" hidden="1" customHeight="1">
      <c r="B127" s="15" t="s">
        <v>224</v>
      </c>
      <c r="C127" s="388"/>
      <c r="D127" s="389"/>
      <c r="E127" s="16" t="s">
        <v>225</v>
      </c>
    </row>
    <row r="128" spans="2:5" ht="33.950000000000003" hidden="1" customHeight="1">
      <c r="B128" s="15" t="s">
        <v>222</v>
      </c>
      <c r="C128" s="382"/>
      <c r="D128" s="383"/>
      <c r="E128" s="16" t="s">
        <v>223</v>
      </c>
    </row>
    <row r="129" spans="2:5" ht="33.950000000000003" hidden="1" customHeight="1">
      <c r="B129" s="15" t="s">
        <v>288</v>
      </c>
      <c r="C129" s="382"/>
      <c r="D129" s="383"/>
      <c r="E129" s="16" t="s">
        <v>289</v>
      </c>
    </row>
    <row r="130" spans="2:5" ht="33.950000000000003" hidden="1" customHeight="1">
      <c r="B130" s="15" t="s">
        <v>234</v>
      </c>
      <c r="C130" s="382"/>
      <c r="D130" s="383"/>
      <c r="E130" s="16" t="s">
        <v>290</v>
      </c>
    </row>
    <row r="131" spans="2:5" ht="33.950000000000003" hidden="1" customHeight="1">
      <c r="B131" s="15" t="s">
        <v>236</v>
      </c>
      <c r="C131" s="382"/>
      <c r="D131" s="383"/>
      <c r="E131" s="16" t="s">
        <v>291</v>
      </c>
    </row>
    <row r="132" spans="2:5" ht="33.950000000000003" hidden="1" customHeight="1">
      <c r="B132" s="17" t="s">
        <v>226</v>
      </c>
      <c r="C132" s="382"/>
      <c r="D132" s="383"/>
      <c r="E132" s="18" t="s">
        <v>240</v>
      </c>
    </row>
    <row r="133" spans="2:5" ht="33.950000000000003" hidden="1" customHeight="1">
      <c r="B133" s="20" t="s">
        <v>292</v>
      </c>
      <c r="C133" s="384"/>
      <c r="D133" s="385"/>
      <c r="E133" s="19" t="s">
        <v>219</v>
      </c>
    </row>
    <row r="134" spans="2:5" hidden="1"/>
    <row r="135" spans="2:5" ht="33.950000000000003" hidden="1" customHeight="1">
      <c r="B135" s="390" t="s">
        <v>286</v>
      </c>
      <c r="C135" s="391"/>
      <c r="D135" s="394" t="s">
        <v>287</v>
      </c>
      <c r="E135" s="395"/>
    </row>
    <row r="136" spans="2:5" ht="6" hidden="1" customHeight="1">
      <c r="B136" s="392"/>
      <c r="C136" s="393"/>
      <c r="D136" s="396"/>
      <c r="E136" s="397"/>
    </row>
    <row r="137" spans="2:5" ht="33.950000000000003" hidden="1" customHeight="1">
      <c r="B137" s="15" t="s">
        <v>216</v>
      </c>
      <c r="C137" s="386"/>
      <c r="D137" s="387"/>
      <c r="E137" s="16" t="s">
        <v>217</v>
      </c>
    </row>
    <row r="138" spans="2:5" ht="33.950000000000003" hidden="1" customHeight="1">
      <c r="B138" s="15" t="s">
        <v>224</v>
      </c>
      <c r="C138" s="388"/>
      <c r="D138" s="389"/>
      <c r="E138" s="16" t="s">
        <v>225</v>
      </c>
    </row>
    <row r="139" spans="2:5" ht="33.950000000000003" hidden="1" customHeight="1">
      <c r="B139" s="15" t="s">
        <v>222</v>
      </c>
      <c r="C139" s="382"/>
      <c r="D139" s="383"/>
      <c r="E139" s="16" t="s">
        <v>223</v>
      </c>
    </row>
    <row r="140" spans="2:5" ht="33.950000000000003" hidden="1" customHeight="1">
      <c r="B140" s="15" t="s">
        <v>288</v>
      </c>
      <c r="C140" s="382"/>
      <c r="D140" s="383"/>
      <c r="E140" s="16" t="s">
        <v>289</v>
      </c>
    </row>
    <row r="141" spans="2:5" ht="33.950000000000003" hidden="1" customHeight="1">
      <c r="B141" s="15" t="s">
        <v>234</v>
      </c>
      <c r="C141" s="382"/>
      <c r="D141" s="383"/>
      <c r="E141" s="16" t="s">
        <v>290</v>
      </c>
    </row>
    <row r="142" spans="2:5" ht="33.950000000000003" hidden="1" customHeight="1">
      <c r="B142" s="15" t="s">
        <v>236</v>
      </c>
      <c r="C142" s="382"/>
      <c r="D142" s="383"/>
      <c r="E142" s="16" t="s">
        <v>291</v>
      </c>
    </row>
    <row r="143" spans="2:5" ht="33.950000000000003" hidden="1" customHeight="1">
      <c r="B143" s="17" t="s">
        <v>226</v>
      </c>
      <c r="C143" s="382"/>
      <c r="D143" s="383"/>
      <c r="E143" s="18" t="s">
        <v>240</v>
      </c>
    </row>
    <row r="144" spans="2:5" ht="33.950000000000003" hidden="1" customHeight="1">
      <c r="B144" s="20" t="s">
        <v>292</v>
      </c>
      <c r="C144" s="384"/>
      <c r="D144" s="385"/>
      <c r="E144" s="19" t="s">
        <v>219</v>
      </c>
    </row>
    <row r="145" spans="2:5" hidden="1"/>
    <row r="146" spans="2:5" ht="32.25" hidden="1" customHeight="1">
      <c r="B146" s="390" t="s">
        <v>286</v>
      </c>
      <c r="C146" s="391"/>
      <c r="D146" s="394" t="s">
        <v>287</v>
      </c>
      <c r="E146" s="395"/>
    </row>
    <row r="147" spans="2:5" ht="6.75" hidden="1" customHeight="1">
      <c r="B147" s="392"/>
      <c r="C147" s="393"/>
      <c r="D147" s="396"/>
      <c r="E147" s="397"/>
    </row>
    <row r="148" spans="2:5" ht="33.950000000000003" hidden="1" customHeight="1">
      <c r="B148" s="15" t="s">
        <v>216</v>
      </c>
      <c r="C148" s="386"/>
      <c r="D148" s="387"/>
      <c r="E148" s="16" t="s">
        <v>217</v>
      </c>
    </row>
    <row r="149" spans="2:5" ht="33.950000000000003" hidden="1" customHeight="1">
      <c r="B149" s="15" t="s">
        <v>224</v>
      </c>
      <c r="C149" s="388"/>
      <c r="D149" s="389"/>
      <c r="E149" s="16" t="s">
        <v>225</v>
      </c>
    </row>
    <row r="150" spans="2:5" ht="33.950000000000003" hidden="1" customHeight="1">
      <c r="B150" s="15" t="s">
        <v>222</v>
      </c>
      <c r="C150" s="382"/>
      <c r="D150" s="383"/>
      <c r="E150" s="16" t="s">
        <v>223</v>
      </c>
    </row>
    <row r="151" spans="2:5" ht="33.950000000000003" hidden="1" customHeight="1">
      <c r="B151" s="15" t="s">
        <v>288</v>
      </c>
      <c r="C151" s="382"/>
      <c r="D151" s="383"/>
      <c r="E151" s="16" t="s">
        <v>289</v>
      </c>
    </row>
    <row r="152" spans="2:5" ht="33.950000000000003" hidden="1" customHeight="1">
      <c r="B152" s="15" t="s">
        <v>234</v>
      </c>
      <c r="C152" s="382"/>
      <c r="D152" s="383"/>
      <c r="E152" s="16" t="s">
        <v>290</v>
      </c>
    </row>
    <row r="153" spans="2:5" ht="33.950000000000003" hidden="1" customHeight="1">
      <c r="B153" s="15" t="s">
        <v>236</v>
      </c>
      <c r="C153" s="382"/>
      <c r="D153" s="383"/>
      <c r="E153" s="16" t="s">
        <v>291</v>
      </c>
    </row>
    <row r="154" spans="2:5" ht="33.950000000000003" hidden="1" customHeight="1">
      <c r="B154" s="17" t="s">
        <v>226</v>
      </c>
      <c r="C154" s="382"/>
      <c r="D154" s="383"/>
      <c r="E154" s="18" t="s">
        <v>240</v>
      </c>
    </row>
    <row r="155" spans="2:5" ht="33.950000000000003" hidden="1" customHeight="1">
      <c r="B155" s="20" t="s">
        <v>292</v>
      </c>
      <c r="C155" s="384"/>
      <c r="D155" s="385"/>
      <c r="E155" s="19" t="s">
        <v>219</v>
      </c>
    </row>
    <row r="156" spans="2:5" hidden="1"/>
    <row r="157" spans="2:5" ht="33.950000000000003" hidden="1" customHeight="1">
      <c r="B157" s="390" t="s">
        <v>286</v>
      </c>
      <c r="C157" s="391"/>
      <c r="D157" s="394" t="s">
        <v>287</v>
      </c>
      <c r="E157" s="395"/>
    </row>
    <row r="158" spans="2:5" ht="9" hidden="1" customHeight="1">
      <c r="B158" s="392"/>
      <c r="C158" s="393"/>
      <c r="D158" s="396"/>
      <c r="E158" s="397"/>
    </row>
    <row r="159" spans="2:5" ht="33.950000000000003" hidden="1" customHeight="1">
      <c r="B159" s="15" t="s">
        <v>216</v>
      </c>
      <c r="C159" s="386"/>
      <c r="D159" s="387"/>
      <c r="E159" s="16" t="s">
        <v>217</v>
      </c>
    </row>
    <row r="160" spans="2:5" ht="33.950000000000003" hidden="1" customHeight="1">
      <c r="B160" s="15" t="s">
        <v>224</v>
      </c>
      <c r="C160" s="388"/>
      <c r="D160" s="389"/>
      <c r="E160" s="16" t="s">
        <v>225</v>
      </c>
    </row>
    <row r="161" spans="2:5" ht="33.950000000000003" hidden="1" customHeight="1">
      <c r="B161" s="15" t="s">
        <v>222</v>
      </c>
      <c r="C161" s="382"/>
      <c r="D161" s="383"/>
      <c r="E161" s="16" t="s">
        <v>223</v>
      </c>
    </row>
    <row r="162" spans="2:5" ht="33.950000000000003" hidden="1" customHeight="1">
      <c r="B162" s="15" t="s">
        <v>288</v>
      </c>
      <c r="C162" s="382"/>
      <c r="D162" s="383"/>
      <c r="E162" s="16" t="s">
        <v>289</v>
      </c>
    </row>
    <row r="163" spans="2:5" ht="33.950000000000003" hidden="1" customHeight="1">
      <c r="B163" s="15" t="s">
        <v>234</v>
      </c>
      <c r="C163" s="382"/>
      <c r="D163" s="383"/>
      <c r="E163" s="16" t="s">
        <v>290</v>
      </c>
    </row>
    <row r="164" spans="2:5" ht="33.950000000000003" hidden="1" customHeight="1">
      <c r="B164" s="15" t="s">
        <v>236</v>
      </c>
      <c r="C164" s="382"/>
      <c r="D164" s="383"/>
      <c r="E164" s="16" t="s">
        <v>291</v>
      </c>
    </row>
    <row r="165" spans="2:5" ht="33.950000000000003" hidden="1" customHeight="1">
      <c r="B165" s="17" t="s">
        <v>226</v>
      </c>
      <c r="C165" s="382"/>
      <c r="D165" s="383"/>
      <c r="E165" s="18" t="s">
        <v>240</v>
      </c>
    </row>
    <row r="166" spans="2:5" ht="33.950000000000003" hidden="1" customHeight="1">
      <c r="B166" s="20" t="s">
        <v>292</v>
      </c>
      <c r="C166" s="384"/>
      <c r="D166" s="385"/>
      <c r="E166" s="19" t="s">
        <v>219</v>
      </c>
    </row>
    <row r="167" spans="2:5" hidden="1"/>
    <row r="168" spans="2:5" ht="33.950000000000003" hidden="1" customHeight="1">
      <c r="B168" s="390" t="s">
        <v>286</v>
      </c>
      <c r="C168" s="391"/>
      <c r="D168" s="394" t="s">
        <v>287</v>
      </c>
      <c r="E168" s="395"/>
    </row>
    <row r="169" spans="2:5" hidden="1">
      <c r="B169" s="392"/>
      <c r="C169" s="393"/>
      <c r="D169" s="396"/>
      <c r="E169" s="397"/>
    </row>
    <row r="170" spans="2:5" ht="33.950000000000003" hidden="1" customHeight="1">
      <c r="B170" s="15" t="s">
        <v>216</v>
      </c>
      <c r="C170" s="386"/>
      <c r="D170" s="387"/>
      <c r="E170" s="16" t="s">
        <v>217</v>
      </c>
    </row>
    <row r="171" spans="2:5" ht="33.950000000000003" hidden="1" customHeight="1">
      <c r="B171" s="15" t="s">
        <v>224</v>
      </c>
      <c r="C171" s="388"/>
      <c r="D171" s="389"/>
      <c r="E171" s="16" t="s">
        <v>225</v>
      </c>
    </row>
    <row r="172" spans="2:5" ht="33.950000000000003" hidden="1" customHeight="1">
      <c r="B172" s="15" t="s">
        <v>222</v>
      </c>
      <c r="C172" s="382"/>
      <c r="D172" s="383"/>
      <c r="E172" s="16" t="s">
        <v>223</v>
      </c>
    </row>
    <row r="173" spans="2:5" ht="33.950000000000003" hidden="1" customHeight="1">
      <c r="B173" s="15" t="s">
        <v>288</v>
      </c>
      <c r="C173" s="382"/>
      <c r="D173" s="383"/>
      <c r="E173" s="16" t="s">
        <v>289</v>
      </c>
    </row>
    <row r="174" spans="2:5" ht="33.950000000000003" hidden="1" customHeight="1">
      <c r="B174" s="15" t="s">
        <v>234</v>
      </c>
      <c r="C174" s="382"/>
      <c r="D174" s="383"/>
      <c r="E174" s="16" t="s">
        <v>290</v>
      </c>
    </row>
    <row r="175" spans="2:5" ht="33.950000000000003" hidden="1" customHeight="1">
      <c r="B175" s="15" t="s">
        <v>236</v>
      </c>
      <c r="C175" s="382"/>
      <c r="D175" s="383"/>
      <c r="E175" s="16" t="s">
        <v>291</v>
      </c>
    </row>
    <row r="176" spans="2:5" ht="33.950000000000003" hidden="1" customHeight="1">
      <c r="B176" s="17" t="s">
        <v>226</v>
      </c>
      <c r="C176" s="382"/>
      <c r="D176" s="383"/>
      <c r="E176" s="18" t="s">
        <v>240</v>
      </c>
    </row>
    <row r="177" spans="2:5" ht="33.950000000000003" hidden="1" customHeight="1">
      <c r="B177" s="20" t="s">
        <v>292</v>
      </c>
      <c r="C177" s="384"/>
      <c r="D177" s="385"/>
      <c r="E177" s="19" t="s">
        <v>219</v>
      </c>
    </row>
    <row r="178" spans="2:5" hidden="1"/>
    <row r="179" spans="2:5" ht="33.950000000000003" hidden="1" customHeight="1">
      <c r="B179" s="390" t="s">
        <v>286</v>
      </c>
      <c r="C179" s="391"/>
      <c r="D179" s="394" t="s">
        <v>287</v>
      </c>
      <c r="E179" s="395"/>
    </row>
    <row r="180" spans="2:5" hidden="1">
      <c r="B180" s="392"/>
      <c r="C180" s="393"/>
      <c r="D180" s="396"/>
      <c r="E180" s="397"/>
    </row>
    <row r="181" spans="2:5" ht="33.950000000000003" hidden="1" customHeight="1">
      <c r="B181" s="15" t="s">
        <v>216</v>
      </c>
      <c r="C181" s="386"/>
      <c r="D181" s="387"/>
      <c r="E181" s="16" t="s">
        <v>217</v>
      </c>
    </row>
    <row r="182" spans="2:5" ht="33.950000000000003" hidden="1" customHeight="1">
      <c r="B182" s="15" t="s">
        <v>224</v>
      </c>
      <c r="C182" s="388"/>
      <c r="D182" s="389"/>
      <c r="E182" s="16" t="s">
        <v>225</v>
      </c>
    </row>
    <row r="183" spans="2:5" ht="33.950000000000003" hidden="1" customHeight="1">
      <c r="B183" s="15" t="s">
        <v>222</v>
      </c>
      <c r="C183" s="382"/>
      <c r="D183" s="383"/>
      <c r="E183" s="16" t="s">
        <v>223</v>
      </c>
    </row>
    <row r="184" spans="2:5" ht="33.950000000000003" hidden="1" customHeight="1">
      <c r="B184" s="15" t="s">
        <v>288</v>
      </c>
      <c r="C184" s="382"/>
      <c r="D184" s="383"/>
      <c r="E184" s="16" t="s">
        <v>289</v>
      </c>
    </row>
    <row r="185" spans="2:5" ht="33.950000000000003" hidden="1" customHeight="1">
      <c r="B185" s="15" t="s">
        <v>234</v>
      </c>
      <c r="C185" s="382"/>
      <c r="D185" s="383"/>
      <c r="E185" s="16" t="s">
        <v>290</v>
      </c>
    </row>
    <row r="186" spans="2:5" ht="33.950000000000003" hidden="1" customHeight="1">
      <c r="B186" s="15" t="s">
        <v>236</v>
      </c>
      <c r="C186" s="382"/>
      <c r="D186" s="383"/>
      <c r="E186" s="16" t="s">
        <v>291</v>
      </c>
    </row>
    <row r="187" spans="2:5" ht="33.950000000000003" hidden="1" customHeight="1">
      <c r="B187" s="17" t="s">
        <v>226</v>
      </c>
      <c r="C187" s="382"/>
      <c r="D187" s="383"/>
      <c r="E187" s="18" t="s">
        <v>240</v>
      </c>
    </row>
    <row r="188" spans="2:5" ht="33.950000000000003" hidden="1" customHeight="1">
      <c r="B188" s="20" t="s">
        <v>292</v>
      </c>
      <c r="C188" s="384"/>
      <c r="D188" s="385"/>
      <c r="E188" s="19" t="s">
        <v>219</v>
      </c>
    </row>
    <row r="189" spans="2:5" hidden="1"/>
    <row r="190" spans="2:5" ht="33.950000000000003" hidden="1" customHeight="1">
      <c r="B190" s="390" t="s">
        <v>286</v>
      </c>
      <c r="C190" s="391"/>
      <c r="D190" s="394" t="s">
        <v>287</v>
      </c>
      <c r="E190" s="395"/>
    </row>
    <row r="191" spans="2:5" hidden="1">
      <c r="B191" s="392"/>
      <c r="C191" s="393"/>
      <c r="D191" s="396"/>
      <c r="E191" s="397"/>
    </row>
    <row r="192" spans="2:5" ht="33.950000000000003" hidden="1" customHeight="1">
      <c r="B192" s="15" t="s">
        <v>216</v>
      </c>
      <c r="C192" s="386"/>
      <c r="D192" s="387"/>
      <c r="E192" s="16" t="s">
        <v>217</v>
      </c>
    </row>
    <row r="193" spans="2:5" ht="33.950000000000003" hidden="1" customHeight="1">
      <c r="B193" s="15" t="s">
        <v>224</v>
      </c>
      <c r="C193" s="388"/>
      <c r="D193" s="389"/>
      <c r="E193" s="16" t="s">
        <v>225</v>
      </c>
    </row>
    <row r="194" spans="2:5" ht="33.950000000000003" hidden="1" customHeight="1">
      <c r="B194" s="15" t="s">
        <v>222</v>
      </c>
      <c r="C194" s="382"/>
      <c r="D194" s="383"/>
      <c r="E194" s="16" t="s">
        <v>223</v>
      </c>
    </row>
    <row r="195" spans="2:5" ht="33.950000000000003" hidden="1" customHeight="1">
      <c r="B195" s="15" t="s">
        <v>288</v>
      </c>
      <c r="C195" s="382"/>
      <c r="D195" s="383"/>
      <c r="E195" s="16" t="s">
        <v>289</v>
      </c>
    </row>
    <row r="196" spans="2:5" ht="33.950000000000003" hidden="1" customHeight="1">
      <c r="B196" s="15" t="s">
        <v>234</v>
      </c>
      <c r="C196" s="382"/>
      <c r="D196" s="383"/>
      <c r="E196" s="16" t="s">
        <v>290</v>
      </c>
    </row>
    <row r="197" spans="2:5" ht="33.950000000000003" hidden="1" customHeight="1">
      <c r="B197" s="15" t="s">
        <v>236</v>
      </c>
      <c r="C197" s="382"/>
      <c r="D197" s="383"/>
      <c r="E197" s="16" t="s">
        <v>291</v>
      </c>
    </row>
    <row r="198" spans="2:5" ht="33.950000000000003" hidden="1" customHeight="1">
      <c r="B198" s="17" t="s">
        <v>226</v>
      </c>
      <c r="C198" s="382"/>
      <c r="D198" s="383"/>
      <c r="E198" s="18" t="s">
        <v>240</v>
      </c>
    </row>
    <row r="199" spans="2:5" ht="33.950000000000003" hidden="1" customHeight="1">
      <c r="B199" s="20" t="s">
        <v>292</v>
      </c>
      <c r="C199" s="384"/>
      <c r="D199" s="385"/>
      <c r="E199" s="19" t="s">
        <v>219</v>
      </c>
    </row>
    <row r="200" spans="2:5" hidden="1"/>
    <row r="201" spans="2:5" hidden="1">
      <c r="B201" s="390" t="s">
        <v>286</v>
      </c>
      <c r="C201" s="391"/>
      <c r="D201" s="394" t="s">
        <v>287</v>
      </c>
      <c r="E201" s="395"/>
    </row>
    <row r="202" spans="2:5" hidden="1">
      <c r="B202" s="392"/>
      <c r="C202" s="393"/>
      <c r="D202" s="396"/>
      <c r="E202" s="397"/>
    </row>
    <row r="203" spans="2:5" ht="33.950000000000003" hidden="1" customHeight="1">
      <c r="B203" s="15" t="s">
        <v>216</v>
      </c>
      <c r="C203" s="386"/>
      <c r="D203" s="387"/>
      <c r="E203" s="16" t="s">
        <v>217</v>
      </c>
    </row>
    <row r="204" spans="2:5" ht="33.950000000000003" hidden="1" customHeight="1">
      <c r="B204" s="15" t="s">
        <v>224</v>
      </c>
      <c r="C204" s="388"/>
      <c r="D204" s="389"/>
      <c r="E204" s="16" t="s">
        <v>225</v>
      </c>
    </row>
    <row r="205" spans="2:5" ht="33.950000000000003" hidden="1" customHeight="1">
      <c r="B205" s="15" t="s">
        <v>222</v>
      </c>
      <c r="C205" s="382"/>
      <c r="D205" s="383"/>
      <c r="E205" s="16" t="s">
        <v>223</v>
      </c>
    </row>
    <row r="206" spans="2:5" ht="33.950000000000003" hidden="1" customHeight="1">
      <c r="B206" s="15" t="s">
        <v>288</v>
      </c>
      <c r="C206" s="382"/>
      <c r="D206" s="383"/>
      <c r="E206" s="16" t="s">
        <v>289</v>
      </c>
    </row>
    <row r="207" spans="2:5" ht="33.950000000000003" hidden="1" customHeight="1">
      <c r="B207" s="15" t="s">
        <v>234</v>
      </c>
      <c r="C207" s="382"/>
      <c r="D207" s="383"/>
      <c r="E207" s="16" t="s">
        <v>290</v>
      </c>
    </row>
    <row r="208" spans="2:5" ht="33.950000000000003" hidden="1" customHeight="1">
      <c r="B208" s="15" t="s">
        <v>236</v>
      </c>
      <c r="C208" s="382"/>
      <c r="D208" s="383"/>
      <c r="E208" s="16" t="s">
        <v>291</v>
      </c>
    </row>
    <row r="209" spans="2:5" ht="33.950000000000003" hidden="1" customHeight="1">
      <c r="B209" s="17" t="s">
        <v>226</v>
      </c>
      <c r="C209" s="382"/>
      <c r="D209" s="383"/>
      <c r="E209" s="18" t="s">
        <v>240</v>
      </c>
    </row>
    <row r="210" spans="2:5" ht="33.950000000000003" hidden="1" customHeight="1">
      <c r="B210" s="20" t="s">
        <v>292</v>
      </c>
      <c r="C210" s="384"/>
      <c r="D210" s="385"/>
      <c r="E210" s="19" t="s">
        <v>219</v>
      </c>
    </row>
    <row r="211" spans="2:5" hidden="1"/>
    <row r="212" spans="2:5" hidden="1">
      <c r="B212" s="390" t="s">
        <v>286</v>
      </c>
      <c r="C212" s="391"/>
      <c r="D212" s="394" t="s">
        <v>287</v>
      </c>
      <c r="E212" s="395"/>
    </row>
    <row r="213" spans="2:5" hidden="1">
      <c r="B213" s="392"/>
      <c r="C213" s="393"/>
      <c r="D213" s="396"/>
      <c r="E213" s="397"/>
    </row>
    <row r="214" spans="2:5" ht="33.950000000000003" hidden="1" customHeight="1">
      <c r="B214" s="15" t="s">
        <v>216</v>
      </c>
      <c r="C214" s="386"/>
      <c r="D214" s="387"/>
      <c r="E214" s="16" t="s">
        <v>217</v>
      </c>
    </row>
    <row r="215" spans="2:5" ht="33.950000000000003" hidden="1" customHeight="1">
      <c r="B215" s="15" t="s">
        <v>224</v>
      </c>
      <c r="C215" s="388"/>
      <c r="D215" s="389"/>
      <c r="E215" s="16" t="s">
        <v>225</v>
      </c>
    </row>
    <row r="216" spans="2:5" ht="33.950000000000003" hidden="1" customHeight="1">
      <c r="B216" s="15" t="s">
        <v>222</v>
      </c>
      <c r="C216" s="382"/>
      <c r="D216" s="383"/>
      <c r="E216" s="16" t="s">
        <v>223</v>
      </c>
    </row>
    <row r="217" spans="2:5" ht="33.950000000000003" hidden="1" customHeight="1">
      <c r="B217" s="15" t="s">
        <v>288</v>
      </c>
      <c r="C217" s="382"/>
      <c r="D217" s="383"/>
      <c r="E217" s="16" t="s">
        <v>289</v>
      </c>
    </row>
    <row r="218" spans="2:5" ht="33.950000000000003" hidden="1" customHeight="1">
      <c r="B218" s="15" t="s">
        <v>234</v>
      </c>
      <c r="C218" s="382"/>
      <c r="D218" s="383"/>
      <c r="E218" s="16" t="s">
        <v>290</v>
      </c>
    </row>
    <row r="219" spans="2:5" ht="33.950000000000003" hidden="1" customHeight="1">
      <c r="B219" s="15" t="s">
        <v>236</v>
      </c>
      <c r="C219" s="382"/>
      <c r="D219" s="383"/>
      <c r="E219" s="16" t="s">
        <v>291</v>
      </c>
    </row>
    <row r="220" spans="2:5" ht="33.950000000000003" hidden="1" customHeight="1">
      <c r="B220" s="17" t="s">
        <v>226</v>
      </c>
      <c r="C220" s="382"/>
      <c r="D220" s="383"/>
      <c r="E220" s="18" t="s">
        <v>240</v>
      </c>
    </row>
    <row r="221" spans="2:5" ht="31.5" hidden="1" customHeight="1">
      <c r="B221" s="20" t="s">
        <v>292</v>
      </c>
      <c r="C221" s="384"/>
      <c r="D221" s="385"/>
      <c r="E221" s="19" t="s">
        <v>219</v>
      </c>
    </row>
    <row r="222" spans="2:5" hidden="1"/>
    <row r="223" spans="2:5" ht="12" hidden="1" customHeight="1"/>
    <row r="224" spans="2:5" ht="12.75" hidden="1" customHeight="1"/>
  </sheetData>
  <sheetProtection algorithmName="SHA-512" hashValue="4fBSdkIyl/BfSgEhON3p+v/H6rqAgGWuQe+QSgHAOd+yUDA2N2ilQKeeG2Ax0VHWO/GuXsrXSOCzC3r4hf5fTQ==" saltValue="sNKAu7LjQvX2kt1yM1aZww==" spinCount="100000" sheet="1" formatCells="0" formatColumns="0" formatRows="0"/>
  <mergeCells count="203">
    <mergeCell ref="B2:C3"/>
    <mergeCell ref="D2:E3"/>
    <mergeCell ref="C4:D4"/>
    <mergeCell ref="C5:D5"/>
    <mergeCell ref="C6:D6"/>
    <mergeCell ref="C7:D7"/>
    <mergeCell ref="C16:D16"/>
    <mergeCell ref="C17:D17"/>
    <mergeCell ref="C18:D18"/>
    <mergeCell ref="C19:D19"/>
    <mergeCell ref="C20:D20"/>
    <mergeCell ref="C21:D21"/>
    <mergeCell ref="C8:D8"/>
    <mergeCell ref="C9:D9"/>
    <mergeCell ref="C10:D10"/>
    <mergeCell ref="C11:D11"/>
    <mergeCell ref="C13:D13"/>
    <mergeCell ref="B14:C15"/>
    <mergeCell ref="D14:E15"/>
    <mergeCell ref="C12:D12"/>
    <mergeCell ref="C28:D28"/>
    <mergeCell ref="C29:D29"/>
    <mergeCell ref="C30:D30"/>
    <mergeCell ref="C31:D31"/>
    <mergeCell ref="C32:D32"/>
    <mergeCell ref="C33:D33"/>
    <mergeCell ref="C22:D22"/>
    <mergeCell ref="G22:H22"/>
    <mergeCell ref="C23:D23"/>
    <mergeCell ref="B25:C26"/>
    <mergeCell ref="D25:E26"/>
    <mergeCell ref="C27:D27"/>
    <mergeCell ref="C41:D41"/>
    <mergeCell ref="C42:D42"/>
    <mergeCell ref="C43:D43"/>
    <mergeCell ref="C44:D44"/>
    <mergeCell ref="C45:D45"/>
    <mergeCell ref="B47:C48"/>
    <mergeCell ref="D47:E48"/>
    <mergeCell ref="C34:D34"/>
    <mergeCell ref="B36:C37"/>
    <mergeCell ref="D36:E37"/>
    <mergeCell ref="C38:D38"/>
    <mergeCell ref="C39:D39"/>
    <mergeCell ref="C40:D40"/>
    <mergeCell ref="C55:D55"/>
    <mergeCell ref="C56:D56"/>
    <mergeCell ref="B58:C59"/>
    <mergeCell ref="D58:E59"/>
    <mergeCell ref="C60:D60"/>
    <mergeCell ref="C61:D61"/>
    <mergeCell ref="C49:D49"/>
    <mergeCell ref="C50:D50"/>
    <mergeCell ref="C51:D51"/>
    <mergeCell ref="C52:D52"/>
    <mergeCell ref="C53:D53"/>
    <mergeCell ref="C54:D54"/>
    <mergeCell ref="B69:C70"/>
    <mergeCell ref="D69:E70"/>
    <mergeCell ref="C71:D71"/>
    <mergeCell ref="C72:D72"/>
    <mergeCell ref="C73:D73"/>
    <mergeCell ref="C74:D74"/>
    <mergeCell ref="C62:D62"/>
    <mergeCell ref="C63:D63"/>
    <mergeCell ref="C64:D64"/>
    <mergeCell ref="C65:D65"/>
    <mergeCell ref="C66:D66"/>
    <mergeCell ref="C67:D67"/>
    <mergeCell ref="C82:D82"/>
    <mergeCell ref="C83:D83"/>
    <mergeCell ref="C84:D84"/>
    <mergeCell ref="C85:D85"/>
    <mergeCell ref="C86:D86"/>
    <mergeCell ref="C87:D87"/>
    <mergeCell ref="C75:D75"/>
    <mergeCell ref="C76:D76"/>
    <mergeCell ref="C77:D77"/>
    <mergeCell ref="C78:D78"/>
    <mergeCell ref="B80:C81"/>
    <mergeCell ref="D80:E81"/>
    <mergeCell ref="C95:D95"/>
    <mergeCell ref="C96:D96"/>
    <mergeCell ref="C97:D97"/>
    <mergeCell ref="C98:D98"/>
    <mergeCell ref="C99:D99"/>
    <mergeCell ref="C100:D100"/>
    <mergeCell ref="C88:D88"/>
    <mergeCell ref="C89:D89"/>
    <mergeCell ref="B91:C92"/>
    <mergeCell ref="D91:E92"/>
    <mergeCell ref="C93:D93"/>
    <mergeCell ref="C94:D94"/>
    <mergeCell ref="C108:D108"/>
    <mergeCell ref="C109:D109"/>
    <mergeCell ref="C110:D110"/>
    <mergeCell ref="C111:D111"/>
    <mergeCell ref="B113:C114"/>
    <mergeCell ref="D113:E114"/>
    <mergeCell ref="B102:C103"/>
    <mergeCell ref="D102:E103"/>
    <mergeCell ref="C104:D104"/>
    <mergeCell ref="C105:D105"/>
    <mergeCell ref="C106:D106"/>
    <mergeCell ref="C107:D107"/>
    <mergeCell ref="C121:D121"/>
    <mergeCell ref="C122:D122"/>
    <mergeCell ref="B124:C125"/>
    <mergeCell ref="D124:E125"/>
    <mergeCell ref="C126:D126"/>
    <mergeCell ref="C127:D127"/>
    <mergeCell ref="C115:D115"/>
    <mergeCell ref="C116:D116"/>
    <mergeCell ref="C117:D117"/>
    <mergeCell ref="C118:D118"/>
    <mergeCell ref="C119:D119"/>
    <mergeCell ref="C120:D120"/>
    <mergeCell ref="B135:C136"/>
    <mergeCell ref="D135:E136"/>
    <mergeCell ref="C137:D137"/>
    <mergeCell ref="C138:D138"/>
    <mergeCell ref="C139:D139"/>
    <mergeCell ref="C140:D140"/>
    <mergeCell ref="C128:D128"/>
    <mergeCell ref="C129:D129"/>
    <mergeCell ref="C130:D130"/>
    <mergeCell ref="C131:D131"/>
    <mergeCell ref="C132:D132"/>
    <mergeCell ref="C133:D133"/>
    <mergeCell ref="C148:D148"/>
    <mergeCell ref="C149:D149"/>
    <mergeCell ref="C150:D150"/>
    <mergeCell ref="C151:D151"/>
    <mergeCell ref="C152:D152"/>
    <mergeCell ref="C153:D153"/>
    <mergeCell ref="C141:D141"/>
    <mergeCell ref="C142:D142"/>
    <mergeCell ref="C143:D143"/>
    <mergeCell ref="C144:D144"/>
    <mergeCell ref="B146:C147"/>
    <mergeCell ref="D146:E147"/>
    <mergeCell ref="C161:D161"/>
    <mergeCell ref="C162:D162"/>
    <mergeCell ref="C163:D163"/>
    <mergeCell ref="C164:D164"/>
    <mergeCell ref="C165:D165"/>
    <mergeCell ref="C166:D166"/>
    <mergeCell ref="C154:D154"/>
    <mergeCell ref="C155:D155"/>
    <mergeCell ref="B157:C158"/>
    <mergeCell ref="D157:E158"/>
    <mergeCell ref="C159:D159"/>
    <mergeCell ref="C160:D160"/>
    <mergeCell ref="C174:D174"/>
    <mergeCell ref="C175:D175"/>
    <mergeCell ref="C176:D176"/>
    <mergeCell ref="C177:D177"/>
    <mergeCell ref="B179:C180"/>
    <mergeCell ref="D179:E180"/>
    <mergeCell ref="B168:C169"/>
    <mergeCell ref="D168:E169"/>
    <mergeCell ref="C170:D170"/>
    <mergeCell ref="C171:D171"/>
    <mergeCell ref="C172:D172"/>
    <mergeCell ref="C173:D173"/>
    <mergeCell ref="C187:D187"/>
    <mergeCell ref="C188:D188"/>
    <mergeCell ref="B190:C191"/>
    <mergeCell ref="D190:E191"/>
    <mergeCell ref="C192:D192"/>
    <mergeCell ref="C193:D193"/>
    <mergeCell ref="C181:D181"/>
    <mergeCell ref="C182:D182"/>
    <mergeCell ref="C183:D183"/>
    <mergeCell ref="C184:D184"/>
    <mergeCell ref="C185:D185"/>
    <mergeCell ref="C186:D186"/>
    <mergeCell ref="B201:C202"/>
    <mergeCell ref="D201:E202"/>
    <mergeCell ref="C203:D203"/>
    <mergeCell ref="C204:D204"/>
    <mergeCell ref="C205:D205"/>
    <mergeCell ref="C206:D206"/>
    <mergeCell ref="C194:D194"/>
    <mergeCell ref="C195:D195"/>
    <mergeCell ref="C196:D196"/>
    <mergeCell ref="C197:D197"/>
    <mergeCell ref="C198:D198"/>
    <mergeCell ref="C199:D199"/>
    <mergeCell ref="C220:D220"/>
    <mergeCell ref="C221:D221"/>
    <mergeCell ref="C214:D214"/>
    <mergeCell ref="C215:D215"/>
    <mergeCell ref="C216:D216"/>
    <mergeCell ref="C217:D217"/>
    <mergeCell ref="C218:D218"/>
    <mergeCell ref="C219:D219"/>
    <mergeCell ref="C207:D207"/>
    <mergeCell ref="C208:D208"/>
    <mergeCell ref="C209:D209"/>
    <mergeCell ref="C210:D210"/>
    <mergeCell ref="B212:C213"/>
    <mergeCell ref="D212:E213"/>
  </mergeCells>
  <hyperlinks>
    <hyperlink ref="A1" location="'Team Member2 Info.'!A1" display="#'Team Member2 Info.'!A1" xr:uid="{09B2D7FB-48CD-4231-A293-76764E213318}"/>
  </hyperlinks>
  <pageMargins left="0.70866141732283472" right="0.70866141732283472" top="1.5748031496062993" bottom="0" header="0.31496062992125984" footer="1.1811023622047245"/>
  <pageSetup paperSize="9" scale="61" fitToHeight="0" orientation="portrait" r:id="rId1"/>
  <headerFooter>
    <oddHeader xml:space="preserve">&amp;C     &amp;G                                     </oddHeader>
    <oddFooter>&amp;C           &amp;G&amp;R&amp;P of &amp;N
OCT_Application_13_T.M_130-11-2025</oddFooter>
  </headerFooter>
  <rowBreaks count="6" manualBreakCount="6">
    <brk id="35" max="4" man="1"/>
    <brk id="68" max="16383" man="1"/>
    <brk id="101" max="16383" man="1"/>
    <brk id="134" max="16383" man="1"/>
    <brk id="167" max="16383" man="1"/>
    <brk id="200" max="16383" man="1"/>
  </rowBreaks>
  <drawing r:id="rId2"/>
  <legacyDrawingHF r:id="rId3"/>
  <extLst>
    <ext xmlns:x14="http://schemas.microsoft.com/office/spreadsheetml/2009/9/main" uri="{CCE6A557-97BC-4b89-ADB6-D9C93CAAB3DF}">
      <x14:dataValidations xmlns:xm="http://schemas.microsoft.com/office/excel/2006/main" count="1">
        <x14:dataValidation type="list" allowBlank="1" showInputMessage="1" showErrorMessage="1" prompt="Please select from Drop-down list" xr:uid="{67005930-CE2E-49A8-8488-331C23D66973}">
          <x14:formula1>
            <xm:f>sheet13!$A$3:$A$14</xm:f>
          </x14:formula1>
          <xm:sqref>C34:D34 G22:H22 C221:D221 C210:D210 C199:D199 C188:D188 C177:D177 C166:D166 C155:D155 C144:D144 C133:D133 C122:D122 C111:D111 C100:D100 C89:D89 C78:D78 C67:D67 C56:D56 C45:D45 C23:D23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06D004-DD55-45EA-9742-964D6009945F}">
  <sheetPr codeName="Sheet19">
    <tabColor theme="3" tint="0.79998168889431442"/>
  </sheetPr>
  <dimension ref="B1:H224"/>
  <sheetViews>
    <sheetView showGridLines="0" showWhiteSpace="0" topLeftCell="B1" zoomScale="110" zoomScaleNormal="110" workbookViewId="0">
      <selection activeCell="C10" sqref="C10:D10"/>
    </sheetView>
  </sheetViews>
  <sheetFormatPr defaultRowHeight="14.25"/>
  <cols>
    <col min="1" max="1" width="0" hidden="1" customWidth="1"/>
    <col min="2" max="2" width="16.75" customWidth="1"/>
    <col min="3" max="3" width="53.25" customWidth="1"/>
    <col min="4" max="4" width="44" customWidth="1"/>
    <col min="5" max="5" width="16.75" customWidth="1"/>
    <col min="6" max="6" width="19.875" customWidth="1"/>
    <col min="7" max="7" width="27" hidden="1" customWidth="1"/>
    <col min="8" max="11" width="0" hidden="1" customWidth="1"/>
  </cols>
  <sheetData>
    <row r="1" spans="2:5" ht="20.25" customHeight="1">
      <c r="B1" s="5"/>
      <c r="C1" s="5"/>
      <c r="D1" s="5"/>
      <c r="E1" s="6"/>
    </row>
    <row r="2" spans="2:5" ht="26.25" customHeight="1">
      <c r="B2" s="390" t="s">
        <v>286</v>
      </c>
      <c r="C2" s="391"/>
      <c r="D2" s="394" t="s">
        <v>287</v>
      </c>
      <c r="E2" s="395"/>
    </row>
    <row r="3" spans="2:5" ht="3.75" customHeight="1">
      <c r="B3" s="392"/>
      <c r="C3" s="393"/>
      <c r="D3" s="396"/>
      <c r="E3" s="397"/>
    </row>
    <row r="4" spans="2:5" ht="30" customHeight="1">
      <c r="B4" s="223" t="s">
        <v>216</v>
      </c>
      <c r="C4" s="403">
        <f>Manpower!A8</f>
        <v>0</v>
      </c>
      <c r="D4" s="404"/>
      <c r="E4" s="227" t="s">
        <v>217</v>
      </c>
    </row>
    <row r="5" spans="2:5" ht="30" customHeight="1">
      <c r="B5" s="223" t="s">
        <v>224</v>
      </c>
      <c r="C5" s="419"/>
      <c r="D5" s="420"/>
      <c r="E5" s="227" t="s">
        <v>225</v>
      </c>
    </row>
    <row r="6" spans="2:5" ht="30" customHeight="1">
      <c r="B6" s="223" t="s">
        <v>222</v>
      </c>
      <c r="C6" s="401"/>
      <c r="D6" s="402"/>
      <c r="E6" s="227" t="s">
        <v>223</v>
      </c>
    </row>
    <row r="7" spans="2:5" ht="30" customHeight="1">
      <c r="B7" s="223" t="s">
        <v>288</v>
      </c>
      <c r="C7" s="401"/>
      <c r="D7" s="402"/>
      <c r="E7" s="227" t="s">
        <v>289</v>
      </c>
    </row>
    <row r="8" spans="2:5" ht="30" customHeight="1">
      <c r="B8" s="223" t="s">
        <v>234</v>
      </c>
      <c r="C8" s="401"/>
      <c r="D8" s="402"/>
      <c r="E8" s="227" t="s">
        <v>290</v>
      </c>
    </row>
    <row r="9" spans="2:5" ht="30" customHeight="1">
      <c r="B9" s="223" t="s">
        <v>236</v>
      </c>
      <c r="C9" s="401"/>
      <c r="D9" s="402"/>
      <c r="E9" s="227" t="s">
        <v>291</v>
      </c>
    </row>
    <row r="10" spans="2:5" ht="30" customHeight="1">
      <c r="B10" s="224" t="s">
        <v>226</v>
      </c>
      <c r="C10" s="401"/>
      <c r="D10" s="402"/>
      <c r="E10" s="228" t="s">
        <v>240</v>
      </c>
    </row>
    <row r="11" spans="2:5" ht="30" customHeight="1">
      <c r="B11" s="225" t="s">
        <v>292</v>
      </c>
      <c r="C11" s="405">
        <f>Manpower!B8</f>
        <v>0</v>
      </c>
      <c r="D11" s="406"/>
      <c r="E11" s="229" t="s">
        <v>219</v>
      </c>
    </row>
    <row r="12" spans="2:5" ht="30" customHeight="1">
      <c r="B12" s="225" t="s">
        <v>293</v>
      </c>
      <c r="C12" s="413">
        <f>Manpower!C8*Manpower!D8</f>
        <v>0</v>
      </c>
      <c r="D12" s="414"/>
      <c r="E12" s="229" t="s">
        <v>294</v>
      </c>
    </row>
    <row r="13" spans="2:5" ht="30" customHeight="1">
      <c r="B13" s="226" t="s">
        <v>295</v>
      </c>
      <c r="C13" s="407"/>
      <c r="D13" s="408"/>
      <c r="E13" s="230" t="s">
        <v>296</v>
      </c>
    </row>
    <row r="14" spans="2:5" hidden="1">
      <c r="B14" s="390" t="s">
        <v>286</v>
      </c>
      <c r="C14" s="391"/>
      <c r="D14" s="394" t="s">
        <v>287</v>
      </c>
      <c r="E14" s="395"/>
    </row>
    <row r="15" spans="2:5" ht="15" hidden="1" customHeight="1">
      <c r="B15" s="392"/>
      <c r="C15" s="393"/>
      <c r="D15" s="396"/>
      <c r="E15" s="397"/>
    </row>
    <row r="16" spans="2:5" ht="32.25" hidden="1" customHeight="1">
      <c r="B16" s="15" t="s">
        <v>216</v>
      </c>
      <c r="C16" s="382"/>
      <c r="D16" s="383"/>
      <c r="E16" s="16" t="s">
        <v>217</v>
      </c>
    </row>
    <row r="17" spans="2:8" ht="33.950000000000003" hidden="1" customHeight="1">
      <c r="B17" s="15" t="s">
        <v>224</v>
      </c>
      <c r="C17" s="388"/>
      <c r="D17" s="389"/>
      <c r="E17" s="16" t="s">
        <v>225</v>
      </c>
    </row>
    <row r="18" spans="2:8" ht="33.950000000000003" hidden="1" customHeight="1">
      <c r="B18" s="15" t="s">
        <v>222</v>
      </c>
      <c r="C18" s="386"/>
      <c r="D18" s="387"/>
      <c r="E18" s="16" t="s">
        <v>223</v>
      </c>
    </row>
    <row r="19" spans="2:8" ht="33.950000000000003" hidden="1" customHeight="1">
      <c r="B19" s="15" t="s">
        <v>288</v>
      </c>
      <c r="C19" s="382"/>
      <c r="D19" s="383"/>
      <c r="E19" s="16" t="s">
        <v>289</v>
      </c>
    </row>
    <row r="20" spans="2:8" ht="33.950000000000003" hidden="1" customHeight="1">
      <c r="B20" s="15" t="s">
        <v>234</v>
      </c>
      <c r="C20" s="382"/>
      <c r="D20" s="383"/>
      <c r="E20" s="16" t="s">
        <v>290</v>
      </c>
    </row>
    <row r="21" spans="2:8" ht="33.950000000000003" hidden="1" customHeight="1">
      <c r="B21" s="15" t="s">
        <v>236</v>
      </c>
      <c r="C21" s="382"/>
      <c r="D21" s="383"/>
      <c r="E21" s="16" t="s">
        <v>291</v>
      </c>
    </row>
    <row r="22" spans="2:8" ht="33.950000000000003" hidden="1" customHeight="1">
      <c r="B22" s="17" t="s">
        <v>226</v>
      </c>
      <c r="C22" s="382"/>
      <c r="D22" s="383"/>
      <c r="E22" s="18" t="s">
        <v>240</v>
      </c>
      <c r="G22" s="400"/>
      <c r="H22" s="400"/>
    </row>
    <row r="23" spans="2:8" ht="33.950000000000003" hidden="1" customHeight="1">
      <c r="B23" s="20" t="s">
        <v>292</v>
      </c>
      <c r="C23" s="384"/>
      <c r="D23" s="385"/>
      <c r="E23" s="19" t="s">
        <v>219</v>
      </c>
    </row>
    <row r="24" spans="2:8" hidden="1"/>
    <row r="25" spans="2:8" hidden="1">
      <c r="B25" s="390" t="s">
        <v>286</v>
      </c>
      <c r="C25" s="391"/>
      <c r="D25" s="394" t="s">
        <v>287</v>
      </c>
      <c r="E25" s="395"/>
    </row>
    <row r="26" spans="2:8" ht="8.25" hidden="1" customHeight="1">
      <c r="B26" s="392"/>
      <c r="C26" s="393"/>
      <c r="D26" s="396"/>
      <c r="E26" s="397"/>
    </row>
    <row r="27" spans="2:8" ht="33.950000000000003" hidden="1" customHeight="1">
      <c r="B27" s="15" t="s">
        <v>216</v>
      </c>
      <c r="C27" s="386"/>
      <c r="D27" s="387"/>
      <c r="E27" s="16" t="s">
        <v>217</v>
      </c>
    </row>
    <row r="28" spans="2:8" ht="33.950000000000003" hidden="1" customHeight="1">
      <c r="B28" s="15" t="s">
        <v>224</v>
      </c>
      <c r="C28" s="398"/>
      <c r="D28" s="399"/>
      <c r="E28" s="16" t="s">
        <v>225</v>
      </c>
    </row>
    <row r="29" spans="2:8" ht="33.950000000000003" hidden="1" customHeight="1">
      <c r="B29" s="15" t="s">
        <v>222</v>
      </c>
      <c r="C29" s="382"/>
      <c r="D29" s="383"/>
      <c r="E29" s="16" t="s">
        <v>223</v>
      </c>
    </row>
    <row r="30" spans="2:8" ht="33.950000000000003" hidden="1" customHeight="1">
      <c r="B30" s="15" t="s">
        <v>288</v>
      </c>
      <c r="C30" s="382"/>
      <c r="D30" s="383"/>
      <c r="E30" s="16" t="s">
        <v>289</v>
      </c>
    </row>
    <row r="31" spans="2:8" ht="33.950000000000003" hidden="1" customHeight="1">
      <c r="B31" s="15" t="s">
        <v>234</v>
      </c>
      <c r="C31" s="382"/>
      <c r="D31" s="383"/>
      <c r="E31" s="16" t="s">
        <v>290</v>
      </c>
    </row>
    <row r="32" spans="2:8" ht="33.950000000000003" hidden="1" customHeight="1">
      <c r="B32" s="15" t="s">
        <v>236</v>
      </c>
      <c r="C32" s="382"/>
      <c r="D32" s="383"/>
      <c r="E32" s="16" t="s">
        <v>291</v>
      </c>
    </row>
    <row r="33" spans="2:5" ht="33.950000000000003" hidden="1" customHeight="1">
      <c r="B33" s="17" t="s">
        <v>226</v>
      </c>
      <c r="C33" s="382"/>
      <c r="D33" s="383"/>
      <c r="E33" s="18" t="s">
        <v>240</v>
      </c>
    </row>
    <row r="34" spans="2:5" ht="33.950000000000003" hidden="1" customHeight="1">
      <c r="B34" s="20" t="s">
        <v>292</v>
      </c>
      <c r="C34" s="384"/>
      <c r="D34" s="385"/>
      <c r="E34" s="19" t="s">
        <v>219</v>
      </c>
    </row>
    <row r="35" spans="2:5" ht="17.25" hidden="1" customHeight="1"/>
    <row r="36" spans="2:5" hidden="1">
      <c r="B36" s="390" t="s">
        <v>286</v>
      </c>
      <c r="C36" s="391"/>
      <c r="D36" s="394" t="s">
        <v>287</v>
      </c>
      <c r="E36" s="395"/>
    </row>
    <row r="37" spans="2:5" ht="9" hidden="1" customHeight="1">
      <c r="B37" s="392"/>
      <c r="C37" s="393"/>
      <c r="D37" s="396"/>
      <c r="E37" s="397"/>
    </row>
    <row r="38" spans="2:5" ht="33.950000000000003" hidden="1" customHeight="1">
      <c r="B38" s="15" t="s">
        <v>216</v>
      </c>
      <c r="C38" s="382"/>
      <c r="D38" s="383"/>
      <c r="E38" s="16" t="s">
        <v>217</v>
      </c>
    </row>
    <row r="39" spans="2:5" ht="33.950000000000003" hidden="1" customHeight="1">
      <c r="B39" s="15" t="s">
        <v>224</v>
      </c>
      <c r="C39" s="388"/>
      <c r="D39" s="389"/>
      <c r="E39" s="16" t="s">
        <v>225</v>
      </c>
    </row>
    <row r="40" spans="2:5" ht="33.950000000000003" hidden="1" customHeight="1">
      <c r="B40" s="15" t="s">
        <v>222</v>
      </c>
      <c r="C40" s="382"/>
      <c r="D40" s="383"/>
      <c r="E40" s="16" t="s">
        <v>223</v>
      </c>
    </row>
    <row r="41" spans="2:5" ht="33.950000000000003" hidden="1" customHeight="1">
      <c r="B41" s="15" t="s">
        <v>288</v>
      </c>
      <c r="C41" s="382"/>
      <c r="D41" s="383"/>
      <c r="E41" s="16" t="s">
        <v>289</v>
      </c>
    </row>
    <row r="42" spans="2:5" ht="33.950000000000003" hidden="1" customHeight="1">
      <c r="B42" s="15" t="s">
        <v>234</v>
      </c>
      <c r="C42" s="382"/>
      <c r="D42" s="383"/>
      <c r="E42" s="16" t="s">
        <v>290</v>
      </c>
    </row>
    <row r="43" spans="2:5" ht="33.950000000000003" hidden="1" customHeight="1">
      <c r="B43" s="15" t="s">
        <v>236</v>
      </c>
      <c r="C43" s="382"/>
      <c r="D43" s="383"/>
      <c r="E43" s="16" t="s">
        <v>291</v>
      </c>
    </row>
    <row r="44" spans="2:5" ht="33.950000000000003" hidden="1" customHeight="1">
      <c r="B44" s="17" t="s">
        <v>226</v>
      </c>
      <c r="C44" s="382"/>
      <c r="D44" s="383"/>
      <c r="E44" s="18" t="s">
        <v>240</v>
      </c>
    </row>
    <row r="45" spans="2:5" ht="33.950000000000003" hidden="1" customHeight="1">
      <c r="B45" s="20" t="s">
        <v>292</v>
      </c>
      <c r="C45" s="384"/>
      <c r="D45" s="385"/>
      <c r="E45" s="19" t="s">
        <v>219</v>
      </c>
    </row>
    <row r="46" spans="2:5" ht="13.5" hidden="1" customHeight="1"/>
    <row r="47" spans="2:5" ht="21.75" hidden="1" customHeight="1">
      <c r="B47" s="390" t="s">
        <v>286</v>
      </c>
      <c r="C47" s="391"/>
      <c r="D47" s="394" t="s">
        <v>287</v>
      </c>
      <c r="E47" s="395"/>
    </row>
    <row r="48" spans="2:5" ht="1.5" hidden="1" customHeight="1">
      <c r="B48" s="392"/>
      <c r="C48" s="393"/>
      <c r="D48" s="396"/>
      <c r="E48" s="397"/>
    </row>
    <row r="49" spans="2:5" ht="33.950000000000003" hidden="1" customHeight="1">
      <c r="B49" s="15" t="s">
        <v>216</v>
      </c>
      <c r="C49" s="386"/>
      <c r="D49" s="387"/>
      <c r="E49" s="16" t="s">
        <v>217</v>
      </c>
    </row>
    <row r="50" spans="2:5" ht="33.950000000000003" hidden="1" customHeight="1">
      <c r="B50" s="15" t="s">
        <v>224</v>
      </c>
      <c r="C50" s="388"/>
      <c r="D50" s="389"/>
      <c r="E50" s="16" t="s">
        <v>225</v>
      </c>
    </row>
    <row r="51" spans="2:5" ht="33.950000000000003" hidden="1" customHeight="1">
      <c r="B51" s="15" t="s">
        <v>222</v>
      </c>
      <c r="C51" s="382"/>
      <c r="D51" s="383"/>
      <c r="E51" s="16" t="s">
        <v>223</v>
      </c>
    </row>
    <row r="52" spans="2:5" ht="33.950000000000003" hidden="1" customHeight="1">
      <c r="B52" s="15" t="s">
        <v>288</v>
      </c>
      <c r="C52" s="382"/>
      <c r="D52" s="383"/>
      <c r="E52" s="16" t="s">
        <v>289</v>
      </c>
    </row>
    <row r="53" spans="2:5" ht="33.950000000000003" hidden="1" customHeight="1">
      <c r="B53" s="15" t="s">
        <v>234</v>
      </c>
      <c r="C53" s="382"/>
      <c r="D53" s="383"/>
      <c r="E53" s="16" t="s">
        <v>290</v>
      </c>
    </row>
    <row r="54" spans="2:5" ht="33.950000000000003" hidden="1" customHeight="1">
      <c r="B54" s="15" t="s">
        <v>236</v>
      </c>
      <c r="C54" s="382"/>
      <c r="D54" s="383"/>
      <c r="E54" s="16" t="s">
        <v>291</v>
      </c>
    </row>
    <row r="55" spans="2:5" ht="33.950000000000003" hidden="1" customHeight="1">
      <c r="B55" s="17" t="s">
        <v>226</v>
      </c>
      <c r="C55" s="382"/>
      <c r="D55" s="383"/>
      <c r="E55" s="18" t="s">
        <v>240</v>
      </c>
    </row>
    <row r="56" spans="2:5" ht="33.950000000000003" hidden="1" customHeight="1">
      <c r="B56" s="20" t="s">
        <v>292</v>
      </c>
      <c r="C56" s="384"/>
      <c r="D56" s="385"/>
      <c r="E56" s="19" t="s">
        <v>219</v>
      </c>
    </row>
    <row r="57" spans="2:5" ht="14.25" hidden="1" customHeight="1"/>
    <row r="58" spans="2:5" hidden="1">
      <c r="B58" s="390" t="s">
        <v>286</v>
      </c>
      <c r="C58" s="391"/>
      <c r="D58" s="394" t="s">
        <v>287</v>
      </c>
      <c r="E58" s="395"/>
    </row>
    <row r="59" spans="2:5" ht="15" hidden="1" customHeight="1">
      <c r="B59" s="392"/>
      <c r="C59" s="393"/>
      <c r="D59" s="396"/>
      <c r="E59" s="397"/>
    </row>
    <row r="60" spans="2:5" ht="33.950000000000003" hidden="1" customHeight="1">
      <c r="B60" s="15" t="s">
        <v>216</v>
      </c>
      <c r="C60" s="382"/>
      <c r="D60" s="383"/>
      <c r="E60" s="16" t="s">
        <v>217</v>
      </c>
    </row>
    <row r="61" spans="2:5" ht="33.950000000000003" hidden="1" customHeight="1">
      <c r="B61" s="15" t="s">
        <v>224</v>
      </c>
      <c r="C61" s="388"/>
      <c r="D61" s="389"/>
      <c r="E61" s="16" t="s">
        <v>225</v>
      </c>
    </row>
    <row r="62" spans="2:5" ht="33.950000000000003" hidden="1" customHeight="1">
      <c r="B62" s="15" t="s">
        <v>222</v>
      </c>
      <c r="C62" s="382"/>
      <c r="D62" s="383"/>
      <c r="E62" s="16" t="s">
        <v>223</v>
      </c>
    </row>
    <row r="63" spans="2:5" ht="33.950000000000003" hidden="1" customHeight="1">
      <c r="B63" s="15" t="s">
        <v>288</v>
      </c>
      <c r="C63" s="382"/>
      <c r="D63" s="383"/>
      <c r="E63" s="16" t="s">
        <v>289</v>
      </c>
    </row>
    <row r="64" spans="2:5" ht="33.950000000000003" hidden="1" customHeight="1">
      <c r="B64" s="15" t="s">
        <v>234</v>
      </c>
      <c r="C64" s="382"/>
      <c r="D64" s="383"/>
      <c r="E64" s="16" t="s">
        <v>290</v>
      </c>
    </row>
    <row r="65" spans="2:5" ht="33.950000000000003" hidden="1" customHeight="1">
      <c r="B65" s="15" t="s">
        <v>236</v>
      </c>
      <c r="C65" s="382"/>
      <c r="D65" s="383"/>
      <c r="E65" s="16" t="s">
        <v>291</v>
      </c>
    </row>
    <row r="66" spans="2:5" ht="33.950000000000003" hidden="1" customHeight="1">
      <c r="B66" s="17" t="s">
        <v>226</v>
      </c>
      <c r="C66" s="382"/>
      <c r="D66" s="383"/>
      <c r="E66" s="18" t="s">
        <v>240</v>
      </c>
    </row>
    <row r="67" spans="2:5" ht="33.950000000000003" hidden="1" customHeight="1">
      <c r="B67" s="20" t="s">
        <v>292</v>
      </c>
      <c r="C67" s="384"/>
      <c r="D67" s="385"/>
      <c r="E67" s="19" t="s">
        <v>219</v>
      </c>
    </row>
    <row r="68" spans="2:5" ht="15.75" hidden="1" customHeight="1"/>
    <row r="69" spans="2:5" ht="33.950000000000003" hidden="1" customHeight="1">
      <c r="B69" s="390" t="s">
        <v>286</v>
      </c>
      <c r="C69" s="391"/>
      <c r="D69" s="394" t="s">
        <v>287</v>
      </c>
      <c r="E69" s="395"/>
    </row>
    <row r="70" spans="2:5" ht="15" hidden="1" customHeight="1">
      <c r="B70" s="392"/>
      <c r="C70" s="393"/>
      <c r="D70" s="396"/>
      <c r="E70" s="397"/>
    </row>
    <row r="71" spans="2:5" ht="33.950000000000003" hidden="1" customHeight="1">
      <c r="B71" s="15" t="s">
        <v>216</v>
      </c>
      <c r="C71" s="386"/>
      <c r="D71" s="387"/>
      <c r="E71" s="16" t="s">
        <v>217</v>
      </c>
    </row>
    <row r="72" spans="2:5" ht="33.950000000000003" hidden="1" customHeight="1">
      <c r="B72" s="15" t="s">
        <v>224</v>
      </c>
      <c r="C72" s="388"/>
      <c r="D72" s="389"/>
      <c r="E72" s="16" t="s">
        <v>225</v>
      </c>
    </row>
    <row r="73" spans="2:5" ht="33.950000000000003" hidden="1" customHeight="1">
      <c r="B73" s="15" t="s">
        <v>222</v>
      </c>
      <c r="C73" s="382"/>
      <c r="D73" s="383"/>
      <c r="E73" s="16" t="s">
        <v>223</v>
      </c>
    </row>
    <row r="74" spans="2:5" ht="33.950000000000003" hidden="1" customHeight="1">
      <c r="B74" s="15" t="s">
        <v>288</v>
      </c>
      <c r="C74" s="382"/>
      <c r="D74" s="383"/>
      <c r="E74" s="16" t="s">
        <v>289</v>
      </c>
    </row>
    <row r="75" spans="2:5" ht="33.950000000000003" hidden="1" customHeight="1">
      <c r="B75" s="15" t="s">
        <v>234</v>
      </c>
      <c r="C75" s="382"/>
      <c r="D75" s="383"/>
      <c r="E75" s="16" t="s">
        <v>290</v>
      </c>
    </row>
    <row r="76" spans="2:5" ht="33.950000000000003" hidden="1" customHeight="1">
      <c r="B76" s="15" t="s">
        <v>236</v>
      </c>
      <c r="C76" s="382"/>
      <c r="D76" s="383"/>
      <c r="E76" s="16" t="s">
        <v>291</v>
      </c>
    </row>
    <row r="77" spans="2:5" ht="33.950000000000003" hidden="1" customHeight="1">
      <c r="B77" s="17" t="s">
        <v>226</v>
      </c>
      <c r="C77" s="382"/>
      <c r="D77" s="383"/>
      <c r="E77" s="18" t="s">
        <v>240</v>
      </c>
    </row>
    <row r="78" spans="2:5" ht="33.950000000000003" hidden="1" customHeight="1">
      <c r="B78" s="20" t="s">
        <v>292</v>
      </c>
      <c r="C78" s="384"/>
      <c r="D78" s="385"/>
      <c r="E78" s="19" t="s">
        <v>219</v>
      </c>
    </row>
    <row r="79" spans="2:5" ht="16.5" hidden="1" customHeight="1"/>
    <row r="80" spans="2:5" ht="33.950000000000003" hidden="1" customHeight="1">
      <c r="B80" s="390" t="s">
        <v>286</v>
      </c>
      <c r="C80" s="391"/>
      <c r="D80" s="394" t="s">
        <v>287</v>
      </c>
      <c r="E80" s="395"/>
    </row>
    <row r="81" spans="2:5" ht="15" hidden="1" customHeight="1">
      <c r="B81" s="392"/>
      <c r="C81" s="393"/>
      <c r="D81" s="396"/>
      <c r="E81" s="397"/>
    </row>
    <row r="82" spans="2:5" ht="33.950000000000003" hidden="1" customHeight="1">
      <c r="B82" s="15" t="s">
        <v>216</v>
      </c>
      <c r="C82" s="382"/>
      <c r="D82" s="383"/>
      <c r="E82" s="16" t="s">
        <v>217</v>
      </c>
    </row>
    <row r="83" spans="2:5" ht="33.950000000000003" hidden="1" customHeight="1">
      <c r="B83" s="15" t="s">
        <v>224</v>
      </c>
      <c r="C83" s="398"/>
      <c r="D83" s="399"/>
      <c r="E83" s="16" t="s">
        <v>225</v>
      </c>
    </row>
    <row r="84" spans="2:5" ht="33.950000000000003" hidden="1" customHeight="1">
      <c r="B84" s="15" t="s">
        <v>222</v>
      </c>
      <c r="C84" s="382"/>
      <c r="D84" s="383"/>
      <c r="E84" s="16" t="s">
        <v>223</v>
      </c>
    </row>
    <row r="85" spans="2:5" ht="33.950000000000003" hidden="1" customHeight="1">
      <c r="B85" s="15" t="s">
        <v>288</v>
      </c>
      <c r="C85" s="382"/>
      <c r="D85" s="383"/>
      <c r="E85" s="16" t="s">
        <v>289</v>
      </c>
    </row>
    <row r="86" spans="2:5" ht="33.950000000000003" hidden="1" customHeight="1">
      <c r="B86" s="15" t="s">
        <v>234</v>
      </c>
      <c r="C86" s="382"/>
      <c r="D86" s="383"/>
      <c r="E86" s="16" t="s">
        <v>290</v>
      </c>
    </row>
    <row r="87" spans="2:5" ht="33.950000000000003" hidden="1" customHeight="1">
      <c r="B87" s="15" t="s">
        <v>236</v>
      </c>
      <c r="C87" s="382"/>
      <c r="D87" s="383"/>
      <c r="E87" s="16" t="s">
        <v>291</v>
      </c>
    </row>
    <row r="88" spans="2:5" ht="33.950000000000003" hidden="1" customHeight="1">
      <c r="B88" s="17" t="s">
        <v>226</v>
      </c>
      <c r="C88" s="382"/>
      <c r="D88" s="383"/>
      <c r="E88" s="18" t="s">
        <v>240</v>
      </c>
    </row>
    <row r="89" spans="2:5" ht="33.950000000000003" hidden="1" customHeight="1">
      <c r="B89" s="20" t="s">
        <v>292</v>
      </c>
      <c r="C89" s="384"/>
      <c r="D89" s="385"/>
      <c r="E89" s="19" t="s">
        <v>219</v>
      </c>
    </row>
    <row r="90" spans="2:5" ht="14.25" hidden="1" customHeight="1"/>
    <row r="91" spans="2:5" ht="33.950000000000003" hidden="1" customHeight="1">
      <c r="B91" s="390" t="s">
        <v>286</v>
      </c>
      <c r="C91" s="391"/>
      <c r="D91" s="394" t="s">
        <v>287</v>
      </c>
      <c r="E91" s="395"/>
    </row>
    <row r="92" spans="2:5" ht="3.75" hidden="1" customHeight="1">
      <c r="B92" s="392"/>
      <c r="C92" s="393"/>
      <c r="D92" s="396"/>
      <c r="E92" s="397"/>
    </row>
    <row r="93" spans="2:5" ht="33.950000000000003" hidden="1" customHeight="1">
      <c r="B93" s="15" t="s">
        <v>216</v>
      </c>
      <c r="C93" s="386"/>
      <c r="D93" s="387"/>
      <c r="E93" s="16" t="s">
        <v>217</v>
      </c>
    </row>
    <row r="94" spans="2:5" ht="33.950000000000003" hidden="1" customHeight="1">
      <c r="B94" s="15" t="s">
        <v>224</v>
      </c>
      <c r="C94" s="388"/>
      <c r="D94" s="389"/>
      <c r="E94" s="16" t="s">
        <v>225</v>
      </c>
    </row>
    <row r="95" spans="2:5" ht="33.950000000000003" hidden="1" customHeight="1">
      <c r="B95" s="15" t="s">
        <v>222</v>
      </c>
      <c r="C95" s="382"/>
      <c r="D95" s="383"/>
      <c r="E95" s="16" t="s">
        <v>223</v>
      </c>
    </row>
    <row r="96" spans="2:5" ht="33.950000000000003" hidden="1" customHeight="1">
      <c r="B96" s="15" t="s">
        <v>288</v>
      </c>
      <c r="C96" s="382"/>
      <c r="D96" s="383"/>
      <c r="E96" s="16" t="s">
        <v>289</v>
      </c>
    </row>
    <row r="97" spans="2:5" ht="33.950000000000003" hidden="1" customHeight="1">
      <c r="B97" s="15" t="s">
        <v>234</v>
      </c>
      <c r="C97" s="382"/>
      <c r="D97" s="383"/>
      <c r="E97" s="16" t="s">
        <v>290</v>
      </c>
    </row>
    <row r="98" spans="2:5" ht="33.950000000000003" hidden="1" customHeight="1">
      <c r="B98" s="15" t="s">
        <v>236</v>
      </c>
      <c r="C98" s="382"/>
      <c r="D98" s="383"/>
      <c r="E98" s="16" t="s">
        <v>291</v>
      </c>
    </row>
    <row r="99" spans="2:5" ht="33.950000000000003" hidden="1" customHeight="1">
      <c r="B99" s="17" t="s">
        <v>226</v>
      </c>
      <c r="C99" s="382"/>
      <c r="D99" s="383"/>
      <c r="E99" s="18" t="s">
        <v>240</v>
      </c>
    </row>
    <row r="100" spans="2:5" ht="33.950000000000003" hidden="1" customHeight="1">
      <c r="B100" s="20" t="s">
        <v>292</v>
      </c>
      <c r="C100" s="384"/>
      <c r="D100" s="385"/>
      <c r="E100" s="19" t="s">
        <v>219</v>
      </c>
    </row>
    <row r="101" spans="2:5" ht="1.5" hidden="1" customHeight="1"/>
    <row r="102" spans="2:5" ht="33.950000000000003" hidden="1" customHeight="1">
      <c r="B102" s="390" t="s">
        <v>286</v>
      </c>
      <c r="C102" s="391"/>
      <c r="D102" s="394" t="s">
        <v>287</v>
      </c>
      <c r="E102" s="395"/>
    </row>
    <row r="103" spans="2:5" ht="0.75" hidden="1" customHeight="1">
      <c r="B103" s="392"/>
      <c r="C103" s="393"/>
      <c r="D103" s="396"/>
      <c r="E103" s="397"/>
    </row>
    <row r="104" spans="2:5" ht="33.950000000000003" hidden="1" customHeight="1">
      <c r="B104" s="15" t="s">
        <v>216</v>
      </c>
      <c r="C104" s="382"/>
      <c r="D104" s="383"/>
      <c r="E104" s="16" t="s">
        <v>217</v>
      </c>
    </row>
    <row r="105" spans="2:5" ht="33.950000000000003" hidden="1" customHeight="1">
      <c r="B105" s="15" t="s">
        <v>224</v>
      </c>
      <c r="C105" s="388"/>
      <c r="D105" s="389"/>
      <c r="E105" s="16" t="s">
        <v>225</v>
      </c>
    </row>
    <row r="106" spans="2:5" ht="33.950000000000003" hidden="1" customHeight="1">
      <c r="B106" s="15" t="s">
        <v>222</v>
      </c>
      <c r="C106" s="382"/>
      <c r="D106" s="383"/>
      <c r="E106" s="16" t="s">
        <v>223</v>
      </c>
    </row>
    <row r="107" spans="2:5" ht="33.950000000000003" hidden="1" customHeight="1">
      <c r="B107" s="15" t="s">
        <v>288</v>
      </c>
      <c r="C107" s="382"/>
      <c r="D107" s="383"/>
      <c r="E107" s="16" t="s">
        <v>289</v>
      </c>
    </row>
    <row r="108" spans="2:5" ht="33.950000000000003" hidden="1" customHeight="1">
      <c r="B108" s="15" t="s">
        <v>234</v>
      </c>
      <c r="C108" s="382"/>
      <c r="D108" s="383"/>
      <c r="E108" s="16" t="s">
        <v>290</v>
      </c>
    </row>
    <row r="109" spans="2:5" ht="33.950000000000003" hidden="1" customHeight="1">
      <c r="B109" s="15" t="s">
        <v>236</v>
      </c>
      <c r="C109" s="382"/>
      <c r="D109" s="383"/>
      <c r="E109" s="16" t="s">
        <v>291</v>
      </c>
    </row>
    <row r="110" spans="2:5" ht="33.950000000000003" hidden="1" customHeight="1">
      <c r="B110" s="17" t="s">
        <v>226</v>
      </c>
      <c r="C110" s="382"/>
      <c r="D110" s="383"/>
      <c r="E110" s="18" t="s">
        <v>240</v>
      </c>
    </row>
    <row r="111" spans="2:5" ht="33.950000000000003" hidden="1" customHeight="1">
      <c r="B111" s="20" t="s">
        <v>292</v>
      </c>
      <c r="C111" s="384"/>
      <c r="D111" s="385"/>
      <c r="E111" s="19" t="s">
        <v>219</v>
      </c>
    </row>
    <row r="112" spans="2:5" hidden="1"/>
    <row r="113" spans="2:5" ht="33.950000000000003" hidden="1" customHeight="1">
      <c r="B113" s="390" t="s">
        <v>286</v>
      </c>
      <c r="C113" s="391"/>
      <c r="D113" s="394" t="s">
        <v>287</v>
      </c>
      <c r="E113" s="395"/>
    </row>
    <row r="114" spans="2:5" ht="1.5" hidden="1" customHeight="1">
      <c r="B114" s="392"/>
      <c r="C114" s="393"/>
      <c r="D114" s="396"/>
      <c r="E114" s="397"/>
    </row>
    <row r="115" spans="2:5" ht="33.950000000000003" hidden="1" customHeight="1">
      <c r="B115" s="15" t="s">
        <v>216</v>
      </c>
      <c r="C115" s="386"/>
      <c r="D115" s="387"/>
      <c r="E115" s="16" t="s">
        <v>217</v>
      </c>
    </row>
    <row r="116" spans="2:5" ht="33.950000000000003" hidden="1" customHeight="1">
      <c r="B116" s="15" t="s">
        <v>224</v>
      </c>
      <c r="C116" s="388"/>
      <c r="D116" s="389"/>
      <c r="E116" s="16" t="s">
        <v>225</v>
      </c>
    </row>
    <row r="117" spans="2:5" ht="33.950000000000003" hidden="1" customHeight="1">
      <c r="B117" s="15" t="s">
        <v>222</v>
      </c>
      <c r="C117" s="382"/>
      <c r="D117" s="383"/>
      <c r="E117" s="16" t="s">
        <v>223</v>
      </c>
    </row>
    <row r="118" spans="2:5" ht="33.950000000000003" hidden="1" customHeight="1">
      <c r="B118" s="15" t="s">
        <v>288</v>
      </c>
      <c r="C118" s="382"/>
      <c r="D118" s="383"/>
      <c r="E118" s="16" t="s">
        <v>289</v>
      </c>
    </row>
    <row r="119" spans="2:5" ht="33.950000000000003" hidden="1" customHeight="1">
      <c r="B119" s="15" t="s">
        <v>234</v>
      </c>
      <c r="C119" s="382"/>
      <c r="D119" s="383"/>
      <c r="E119" s="16" t="s">
        <v>290</v>
      </c>
    </row>
    <row r="120" spans="2:5" ht="33.950000000000003" hidden="1" customHeight="1">
      <c r="B120" s="15" t="s">
        <v>236</v>
      </c>
      <c r="C120" s="382"/>
      <c r="D120" s="383"/>
      <c r="E120" s="16" t="s">
        <v>291</v>
      </c>
    </row>
    <row r="121" spans="2:5" ht="33.950000000000003" hidden="1" customHeight="1">
      <c r="B121" s="17" t="s">
        <v>226</v>
      </c>
      <c r="C121" s="382"/>
      <c r="D121" s="383"/>
      <c r="E121" s="18" t="s">
        <v>240</v>
      </c>
    </row>
    <row r="122" spans="2:5" ht="33.950000000000003" hidden="1" customHeight="1">
      <c r="B122" s="20" t="s">
        <v>292</v>
      </c>
      <c r="C122" s="384"/>
      <c r="D122" s="385"/>
      <c r="E122" s="19" t="s">
        <v>219</v>
      </c>
    </row>
    <row r="123" spans="2:5" hidden="1"/>
    <row r="124" spans="2:5" ht="33.950000000000003" hidden="1" customHeight="1">
      <c r="B124" s="390" t="s">
        <v>286</v>
      </c>
      <c r="C124" s="391"/>
      <c r="D124" s="394" t="s">
        <v>287</v>
      </c>
      <c r="E124" s="395"/>
    </row>
    <row r="125" spans="2:5" ht="3.75" hidden="1" customHeight="1">
      <c r="B125" s="392"/>
      <c r="C125" s="393"/>
      <c r="D125" s="396"/>
      <c r="E125" s="397"/>
    </row>
    <row r="126" spans="2:5" ht="33.950000000000003" hidden="1" customHeight="1">
      <c r="B126" s="15" t="s">
        <v>216</v>
      </c>
      <c r="C126" s="386"/>
      <c r="D126" s="387"/>
      <c r="E126" s="16" t="s">
        <v>217</v>
      </c>
    </row>
    <row r="127" spans="2:5" ht="33.950000000000003" hidden="1" customHeight="1">
      <c r="B127" s="15" t="s">
        <v>224</v>
      </c>
      <c r="C127" s="388"/>
      <c r="D127" s="389"/>
      <c r="E127" s="16" t="s">
        <v>225</v>
      </c>
    </row>
    <row r="128" spans="2:5" ht="33.950000000000003" hidden="1" customHeight="1">
      <c r="B128" s="15" t="s">
        <v>222</v>
      </c>
      <c r="C128" s="382"/>
      <c r="D128" s="383"/>
      <c r="E128" s="16" t="s">
        <v>223</v>
      </c>
    </row>
    <row r="129" spans="2:5" ht="33.950000000000003" hidden="1" customHeight="1">
      <c r="B129" s="15" t="s">
        <v>288</v>
      </c>
      <c r="C129" s="382"/>
      <c r="D129" s="383"/>
      <c r="E129" s="16" t="s">
        <v>289</v>
      </c>
    </row>
    <row r="130" spans="2:5" ht="33.950000000000003" hidden="1" customHeight="1">
      <c r="B130" s="15" t="s">
        <v>234</v>
      </c>
      <c r="C130" s="382"/>
      <c r="D130" s="383"/>
      <c r="E130" s="16" t="s">
        <v>290</v>
      </c>
    </row>
    <row r="131" spans="2:5" ht="33.950000000000003" hidden="1" customHeight="1">
      <c r="B131" s="15" t="s">
        <v>236</v>
      </c>
      <c r="C131" s="382"/>
      <c r="D131" s="383"/>
      <c r="E131" s="16" t="s">
        <v>291</v>
      </c>
    </row>
    <row r="132" spans="2:5" ht="33.950000000000003" hidden="1" customHeight="1">
      <c r="B132" s="17" t="s">
        <v>226</v>
      </c>
      <c r="C132" s="382"/>
      <c r="D132" s="383"/>
      <c r="E132" s="18" t="s">
        <v>240</v>
      </c>
    </row>
    <row r="133" spans="2:5" ht="33.950000000000003" hidden="1" customHeight="1">
      <c r="B133" s="20" t="s">
        <v>292</v>
      </c>
      <c r="C133" s="384"/>
      <c r="D133" s="385"/>
      <c r="E133" s="19" t="s">
        <v>219</v>
      </c>
    </row>
    <row r="134" spans="2:5" hidden="1"/>
    <row r="135" spans="2:5" ht="33.950000000000003" hidden="1" customHeight="1">
      <c r="B135" s="390" t="s">
        <v>286</v>
      </c>
      <c r="C135" s="391"/>
      <c r="D135" s="394" t="s">
        <v>287</v>
      </c>
      <c r="E135" s="395"/>
    </row>
    <row r="136" spans="2:5" ht="6" hidden="1" customHeight="1">
      <c r="B136" s="392"/>
      <c r="C136" s="393"/>
      <c r="D136" s="396"/>
      <c r="E136" s="397"/>
    </row>
    <row r="137" spans="2:5" ht="33.950000000000003" hidden="1" customHeight="1">
      <c r="B137" s="15" t="s">
        <v>216</v>
      </c>
      <c r="C137" s="386"/>
      <c r="D137" s="387"/>
      <c r="E137" s="16" t="s">
        <v>217</v>
      </c>
    </row>
    <row r="138" spans="2:5" ht="33.950000000000003" hidden="1" customHeight="1">
      <c r="B138" s="15" t="s">
        <v>224</v>
      </c>
      <c r="C138" s="388"/>
      <c r="D138" s="389"/>
      <c r="E138" s="16" t="s">
        <v>225</v>
      </c>
    </row>
    <row r="139" spans="2:5" ht="33.950000000000003" hidden="1" customHeight="1">
      <c r="B139" s="15" t="s">
        <v>222</v>
      </c>
      <c r="C139" s="382"/>
      <c r="D139" s="383"/>
      <c r="E139" s="16" t="s">
        <v>223</v>
      </c>
    </row>
    <row r="140" spans="2:5" ht="33.950000000000003" hidden="1" customHeight="1">
      <c r="B140" s="15" t="s">
        <v>288</v>
      </c>
      <c r="C140" s="382"/>
      <c r="D140" s="383"/>
      <c r="E140" s="16" t="s">
        <v>289</v>
      </c>
    </row>
    <row r="141" spans="2:5" ht="33.950000000000003" hidden="1" customHeight="1">
      <c r="B141" s="15" t="s">
        <v>234</v>
      </c>
      <c r="C141" s="382"/>
      <c r="D141" s="383"/>
      <c r="E141" s="16" t="s">
        <v>290</v>
      </c>
    </row>
    <row r="142" spans="2:5" ht="33.950000000000003" hidden="1" customHeight="1">
      <c r="B142" s="15" t="s">
        <v>236</v>
      </c>
      <c r="C142" s="382"/>
      <c r="D142" s="383"/>
      <c r="E142" s="16" t="s">
        <v>291</v>
      </c>
    </row>
    <row r="143" spans="2:5" ht="33.950000000000003" hidden="1" customHeight="1">
      <c r="B143" s="17" t="s">
        <v>226</v>
      </c>
      <c r="C143" s="382"/>
      <c r="D143" s="383"/>
      <c r="E143" s="18" t="s">
        <v>240</v>
      </c>
    </row>
    <row r="144" spans="2:5" ht="33.950000000000003" hidden="1" customHeight="1">
      <c r="B144" s="20" t="s">
        <v>292</v>
      </c>
      <c r="C144" s="384"/>
      <c r="D144" s="385"/>
      <c r="E144" s="19" t="s">
        <v>219</v>
      </c>
    </row>
    <row r="145" spans="2:5" hidden="1"/>
    <row r="146" spans="2:5" ht="32.25" hidden="1" customHeight="1">
      <c r="B146" s="390" t="s">
        <v>286</v>
      </c>
      <c r="C146" s="391"/>
      <c r="D146" s="394" t="s">
        <v>287</v>
      </c>
      <c r="E146" s="395"/>
    </row>
    <row r="147" spans="2:5" ht="6.75" hidden="1" customHeight="1">
      <c r="B147" s="392"/>
      <c r="C147" s="393"/>
      <c r="D147" s="396"/>
      <c r="E147" s="397"/>
    </row>
    <row r="148" spans="2:5" ht="33.950000000000003" hidden="1" customHeight="1">
      <c r="B148" s="15" t="s">
        <v>216</v>
      </c>
      <c r="C148" s="386"/>
      <c r="D148" s="387"/>
      <c r="E148" s="16" t="s">
        <v>217</v>
      </c>
    </row>
    <row r="149" spans="2:5" ht="33.950000000000003" hidden="1" customHeight="1">
      <c r="B149" s="15" t="s">
        <v>224</v>
      </c>
      <c r="C149" s="388"/>
      <c r="D149" s="389"/>
      <c r="E149" s="16" t="s">
        <v>225</v>
      </c>
    </row>
    <row r="150" spans="2:5" ht="33.950000000000003" hidden="1" customHeight="1">
      <c r="B150" s="15" t="s">
        <v>222</v>
      </c>
      <c r="C150" s="382"/>
      <c r="D150" s="383"/>
      <c r="E150" s="16" t="s">
        <v>223</v>
      </c>
    </row>
    <row r="151" spans="2:5" ht="33.950000000000003" hidden="1" customHeight="1">
      <c r="B151" s="15" t="s">
        <v>288</v>
      </c>
      <c r="C151" s="382"/>
      <c r="D151" s="383"/>
      <c r="E151" s="16" t="s">
        <v>289</v>
      </c>
    </row>
    <row r="152" spans="2:5" ht="33.950000000000003" hidden="1" customHeight="1">
      <c r="B152" s="15" t="s">
        <v>234</v>
      </c>
      <c r="C152" s="382"/>
      <c r="D152" s="383"/>
      <c r="E152" s="16" t="s">
        <v>290</v>
      </c>
    </row>
    <row r="153" spans="2:5" ht="33.950000000000003" hidden="1" customHeight="1">
      <c r="B153" s="15" t="s">
        <v>236</v>
      </c>
      <c r="C153" s="382"/>
      <c r="D153" s="383"/>
      <c r="E153" s="16" t="s">
        <v>291</v>
      </c>
    </row>
    <row r="154" spans="2:5" ht="33.950000000000003" hidden="1" customHeight="1">
      <c r="B154" s="17" t="s">
        <v>226</v>
      </c>
      <c r="C154" s="382"/>
      <c r="D154" s="383"/>
      <c r="E154" s="18" t="s">
        <v>240</v>
      </c>
    </row>
    <row r="155" spans="2:5" ht="33.950000000000003" hidden="1" customHeight="1">
      <c r="B155" s="20" t="s">
        <v>292</v>
      </c>
      <c r="C155" s="384"/>
      <c r="D155" s="385"/>
      <c r="E155" s="19" t="s">
        <v>219</v>
      </c>
    </row>
    <row r="156" spans="2:5" hidden="1"/>
    <row r="157" spans="2:5" ht="33.950000000000003" hidden="1" customHeight="1">
      <c r="B157" s="390" t="s">
        <v>286</v>
      </c>
      <c r="C157" s="391"/>
      <c r="D157" s="394" t="s">
        <v>287</v>
      </c>
      <c r="E157" s="395"/>
    </row>
    <row r="158" spans="2:5" ht="9" hidden="1" customHeight="1">
      <c r="B158" s="392"/>
      <c r="C158" s="393"/>
      <c r="D158" s="396"/>
      <c r="E158" s="397"/>
    </row>
    <row r="159" spans="2:5" ht="33.950000000000003" hidden="1" customHeight="1">
      <c r="B159" s="15" t="s">
        <v>216</v>
      </c>
      <c r="C159" s="386"/>
      <c r="D159" s="387"/>
      <c r="E159" s="16" t="s">
        <v>217</v>
      </c>
    </row>
    <row r="160" spans="2:5" ht="33.950000000000003" hidden="1" customHeight="1">
      <c r="B160" s="15" t="s">
        <v>224</v>
      </c>
      <c r="C160" s="388"/>
      <c r="D160" s="389"/>
      <c r="E160" s="16" t="s">
        <v>225</v>
      </c>
    </row>
    <row r="161" spans="2:5" ht="33.950000000000003" hidden="1" customHeight="1">
      <c r="B161" s="15" t="s">
        <v>222</v>
      </c>
      <c r="C161" s="382"/>
      <c r="D161" s="383"/>
      <c r="E161" s="16" t="s">
        <v>223</v>
      </c>
    </row>
    <row r="162" spans="2:5" ht="33.950000000000003" hidden="1" customHeight="1">
      <c r="B162" s="15" t="s">
        <v>288</v>
      </c>
      <c r="C162" s="382"/>
      <c r="D162" s="383"/>
      <c r="E162" s="16" t="s">
        <v>289</v>
      </c>
    </row>
    <row r="163" spans="2:5" ht="33.950000000000003" hidden="1" customHeight="1">
      <c r="B163" s="15" t="s">
        <v>234</v>
      </c>
      <c r="C163" s="382"/>
      <c r="D163" s="383"/>
      <c r="E163" s="16" t="s">
        <v>290</v>
      </c>
    </row>
    <row r="164" spans="2:5" ht="33.950000000000003" hidden="1" customHeight="1">
      <c r="B164" s="15" t="s">
        <v>236</v>
      </c>
      <c r="C164" s="382"/>
      <c r="D164" s="383"/>
      <c r="E164" s="16" t="s">
        <v>291</v>
      </c>
    </row>
    <row r="165" spans="2:5" ht="33.950000000000003" hidden="1" customHeight="1">
      <c r="B165" s="17" t="s">
        <v>226</v>
      </c>
      <c r="C165" s="382"/>
      <c r="D165" s="383"/>
      <c r="E165" s="18" t="s">
        <v>240</v>
      </c>
    </row>
    <row r="166" spans="2:5" ht="33.950000000000003" hidden="1" customHeight="1">
      <c r="B166" s="20" t="s">
        <v>292</v>
      </c>
      <c r="C166" s="384"/>
      <c r="D166" s="385"/>
      <c r="E166" s="19" t="s">
        <v>219</v>
      </c>
    </row>
    <row r="167" spans="2:5" hidden="1"/>
    <row r="168" spans="2:5" ht="33.950000000000003" hidden="1" customHeight="1">
      <c r="B168" s="390" t="s">
        <v>286</v>
      </c>
      <c r="C168" s="391"/>
      <c r="D168" s="394" t="s">
        <v>287</v>
      </c>
      <c r="E168" s="395"/>
    </row>
    <row r="169" spans="2:5" hidden="1">
      <c r="B169" s="392"/>
      <c r="C169" s="393"/>
      <c r="D169" s="396"/>
      <c r="E169" s="397"/>
    </row>
    <row r="170" spans="2:5" ht="33.950000000000003" hidden="1" customHeight="1">
      <c r="B170" s="15" t="s">
        <v>216</v>
      </c>
      <c r="C170" s="386"/>
      <c r="D170" s="387"/>
      <c r="E170" s="16" t="s">
        <v>217</v>
      </c>
    </row>
    <row r="171" spans="2:5" ht="33.950000000000003" hidden="1" customHeight="1">
      <c r="B171" s="15" t="s">
        <v>224</v>
      </c>
      <c r="C171" s="388"/>
      <c r="D171" s="389"/>
      <c r="E171" s="16" t="s">
        <v>225</v>
      </c>
    </row>
    <row r="172" spans="2:5" ht="33.950000000000003" hidden="1" customHeight="1">
      <c r="B172" s="15" t="s">
        <v>222</v>
      </c>
      <c r="C172" s="382"/>
      <c r="D172" s="383"/>
      <c r="E172" s="16" t="s">
        <v>223</v>
      </c>
    </row>
    <row r="173" spans="2:5" ht="33.950000000000003" hidden="1" customHeight="1">
      <c r="B173" s="15" t="s">
        <v>288</v>
      </c>
      <c r="C173" s="382"/>
      <c r="D173" s="383"/>
      <c r="E173" s="16" t="s">
        <v>289</v>
      </c>
    </row>
    <row r="174" spans="2:5" ht="33.950000000000003" hidden="1" customHeight="1">
      <c r="B174" s="15" t="s">
        <v>234</v>
      </c>
      <c r="C174" s="382"/>
      <c r="D174" s="383"/>
      <c r="E174" s="16" t="s">
        <v>290</v>
      </c>
    </row>
    <row r="175" spans="2:5" ht="33.950000000000003" hidden="1" customHeight="1">
      <c r="B175" s="15" t="s">
        <v>236</v>
      </c>
      <c r="C175" s="382"/>
      <c r="D175" s="383"/>
      <c r="E175" s="16" t="s">
        <v>291</v>
      </c>
    </row>
    <row r="176" spans="2:5" ht="33.950000000000003" hidden="1" customHeight="1">
      <c r="B176" s="17" t="s">
        <v>226</v>
      </c>
      <c r="C176" s="382"/>
      <c r="D176" s="383"/>
      <c r="E176" s="18" t="s">
        <v>240</v>
      </c>
    </row>
    <row r="177" spans="2:5" ht="33.950000000000003" hidden="1" customHeight="1">
      <c r="B177" s="20" t="s">
        <v>292</v>
      </c>
      <c r="C177" s="384"/>
      <c r="D177" s="385"/>
      <c r="E177" s="19" t="s">
        <v>219</v>
      </c>
    </row>
    <row r="178" spans="2:5" hidden="1"/>
    <row r="179" spans="2:5" ht="33.950000000000003" hidden="1" customHeight="1">
      <c r="B179" s="390" t="s">
        <v>286</v>
      </c>
      <c r="C179" s="391"/>
      <c r="D179" s="394" t="s">
        <v>287</v>
      </c>
      <c r="E179" s="395"/>
    </row>
    <row r="180" spans="2:5" hidden="1">
      <c r="B180" s="392"/>
      <c r="C180" s="393"/>
      <c r="D180" s="396"/>
      <c r="E180" s="397"/>
    </row>
    <row r="181" spans="2:5" ht="33.950000000000003" hidden="1" customHeight="1">
      <c r="B181" s="15" t="s">
        <v>216</v>
      </c>
      <c r="C181" s="386"/>
      <c r="D181" s="387"/>
      <c r="E181" s="16" t="s">
        <v>217</v>
      </c>
    </row>
    <row r="182" spans="2:5" ht="33.950000000000003" hidden="1" customHeight="1">
      <c r="B182" s="15" t="s">
        <v>224</v>
      </c>
      <c r="C182" s="388"/>
      <c r="D182" s="389"/>
      <c r="E182" s="16" t="s">
        <v>225</v>
      </c>
    </row>
    <row r="183" spans="2:5" ht="33.950000000000003" hidden="1" customHeight="1">
      <c r="B183" s="15" t="s">
        <v>222</v>
      </c>
      <c r="C183" s="382"/>
      <c r="D183" s="383"/>
      <c r="E183" s="16" t="s">
        <v>223</v>
      </c>
    </row>
    <row r="184" spans="2:5" ht="33.950000000000003" hidden="1" customHeight="1">
      <c r="B184" s="15" t="s">
        <v>288</v>
      </c>
      <c r="C184" s="382"/>
      <c r="D184" s="383"/>
      <c r="E184" s="16" t="s">
        <v>289</v>
      </c>
    </row>
    <row r="185" spans="2:5" ht="33.950000000000003" hidden="1" customHeight="1">
      <c r="B185" s="15" t="s">
        <v>234</v>
      </c>
      <c r="C185" s="382"/>
      <c r="D185" s="383"/>
      <c r="E185" s="16" t="s">
        <v>290</v>
      </c>
    </row>
    <row r="186" spans="2:5" ht="33.950000000000003" hidden="1" customHeight="1">
      <c r="B186" s="15" t="s">
        <v>236</v>
      </c>
      <c r="C186" s="382"/>
      <c r="D186" s="383"/>
      <c r="E186" s="16" t="s">
        <v>291</v>
      </c>
    </row>
    <row r="187" spans="2:5" ht="33.950000000000003" hidden="1" customHeight="1">
      <c r="B187" s="17" t="s">
        <v>226</v>
      </c>
      <c r="C187" s="382"/>
      <c r="D187" s="383"/>
      <c r="E187" s="18" t="s">
        <v>240</v>
      </c>
    </row>
    <row r="188" spans="2:5" ht="33.950000000000003" hidden="1" customHeight="1">
      <c r="B188" s="20" t="s">
        <v>292</v>
      </c>
      <c r="C188" s="384"/>
      <c r="D188" s="385"/>
      <c r="E188" s="19" t="s">
        <v>219</v>
      </c>
    </row>
    <row r="189" spans="2:5" hidden="1"/>
    <row r="190" spans="2:5" ht="33.950000000000003" hidden="1" customHeight="1">
      <c r="B190" s="390" t="s">
        <v>286</v>
      </c>
      <c r="C190" s="391"/>
      <c r="D190" s="394" t="s">
        <v>287</v>
      </c>
      <c r="E190" s="395"/>
    </row>
    <row r="191" spans="2:5" hidden="1">
      <c r="B191" s="392"/>
      <c r="C191" s="393"/>
      <c r="D191" s="396"/>
      <c r="E191" s="397"/>
    </row>
    <row r="192" spans="2:5" ht="33.950000000000003" hidden="1" customHeight="1">
      <c r="B192" s="15" t="s">
        <v>216</v>
      </c>
      <c r="C192" s="386"/>
      <c r="D192" s="387"/>
      <c r="E192" s="16" t="s">
        <v>217</v>
      </c>
    </row>
    <row r="193" spans="2:5" ht="33.950000000000003" hidden="1" customHeight="1">
      <c r="B193" s="15" t="s">
        <v>224</v>
      </c>
      <c r="C193" s="388"/>
      <c r="D193" s="389"/>
      <c r="E193" s="16" t="s">
        <v>225</v>
      </c>
    </row>
    <row r="194" spans="2:5" ht="33.950000000000003" hidden="1" customHeight="1">
      <c r="B194" s="15" t="s">
        <v>222</v>
      </c>
      <c r="C194" s="382"/>
      <c r="D194" s="383"/>
      <c r="E194" s="16" t="s">
        <v>223</v>
      </c>
    </row>
    <row r="195" spans="2:5" ht="33.950000000000003" hidden="1" customHeight="1">
      <c r="B195" s="15" t="s">
        <v>288</v>
      </c>
      <c r="C195" s="382"/>
      <c r="D195" s="383"/>
      <c r="E195" s="16" t="s">
        <v>289</v>
      </c>
    </row>
    <row r="196" spans="2:5" ht="33.950000000000003" hidden="1" customHeight="1">
      <c r="B196" s="15" t="s">
        <v>234</v>
      </c>
      <c r="C196" s="382"/>
      <c r="D196" s="383"/>
      <c r="E196" s="16" t="s">
        <v>290</v>
      </c>
    </row>
    <row r="197" spans="2:5" ht="33.950000000000003" hidden="1" customHeight="1">
      <c r="B197" s="15" t="s">
        <v>236</v>
      </c>
      <c r="C197" s="382"/>
      <c r="D197" s="383"/>
      <c r="E197" s="16" t="s">
        <v>291</v>
      </c>
    </row>
    <row r="198" spans="2:5" ht="33.950000000000003" hidden="1" customHeight="1">
      <c r="B198" s="17" t="s">
        <v>226</v>
      </c>
      <c r="C198" s="382"/>
      <c r="D198" s="383"/>
      <c r="E198" s="18" t="s">
        <v>240</v>
      </c>
    </row>
    <row r="199" spans="2:5" ht="33.950000000000003" hidden="1" customHeight="1">
      <c r="B199" s="20" t="s">
        <v>292</v>
      </c>
      <c r="C199" s="384"/>
      <c r="D199" s="385"/>
      <c r="E199" s="19" t="s">
        <v>219</v>
      </c>
    </row>
    <row r="200" spans="2:5" hidden="1"/>
    <row r="201" spans="2:5" hidden="1">
      <c r="B201" s="390" t="s">
        <v>286</v>
      </c>
      <c r="C201" s="391"/>
      <c r="D201" s="394" t="s">
        <v>287</v>
      </c>
      <c r="E201" s="395"/>
    </row>
    <row r="202" spans="2:5" hidden="1">
      <c r="B202" s="392"/>
      <c r="C202" s="393"/>
      <c r="D202" s="396"/>
      <c r="E202" s="397"/>
    </row>
    <row r="203" spans="2:5" ht="33.950000000000003" hidden="1" customHeight="1">
      <c r="B203" s="15" t="s">
        <v>216</v>
      </c>
      <c r="C203" s="386"/>
      <c r="D203" s="387"/>
      <c r="E203" s="16" t="s">
        <v>217</v>
      </c>
    </row>
    <row r="204" spans="2:5" ht="33.950000000000003" hidden="1" customHeight="1">
      <c r="B204" s="15" t="s">
        <v>224</v>
      </c>
      <c r="C204" s="388"/>
      <c r="D204" s="389"/>
      <c r="E204" s="16" t="s">
        <v>225</v>
      </c>
    </row>
    <row r="205" spans="2:5" ht="33.950000000000003" hidden="1" customHeight="1">
      <c r="B205" s="15" t="s">
        <v>222</v>
      </c>
      <c r="C205" s="382"/>
      <c r="D205" s="383"/>
      <c r="E205" s="16" t="s">
        <v>223</v>
      </c>
    </row>
    <row r="206" spans="2:5" ht="33.950000000000003" hidden="1" customHeight="1">
      <c r="B206" s="15" t="s">
        <v>288</v>
      </c>
      <c r="C206" s="382"/>
      <c r="D206" s="383"/>
      <c r="E206" s="16" t="s">
        <v>289</v>
      </c>
    </row>
    <row r="207" spans="2:5" ht="33.950000000000003" hidden="1" customHeight="1">
      <c r="B207" s="15" t="s">
        <v>234</v>
      </c>
      <c r="C207" s="382"/>
      <c r="D207" s="383"/>
      <c r="E207" s="16" t="s">
        <v>290</v>
      </c>
    </row>
    <row r="208" spans="2:5" ht="33.950000000000003" hidden="1" customHeight="1">
      <c r="B208" s="15" t="s">
        <v>236</v>
      </c>
      <c r="C208" s="382"/>
      <c r="D208" s="383"/>
      <c r="E208" s="16" t="s">
        <v>291</v>
      </c>
    </row>
    <row r="209" spans="2:5" ht="33.950000000000003" hidden="1" customHeight="1">
      <c r="B209" s="17" t="s">
        <v>226</v>
      </c>
      <c r="C209" s="382"/>
      <c r="D209" s="383"/>
      <c r="E209" s="18" t="s">
        <v>240</v>
      </c>
    </row>
    <row r="210" spans="2:5" ht="33.950000000000003" hidden="1" customHeight="1">
      <c r="B210" s="20" t="s">
        <v>292</v>
      </c>
      <c r="C210" s="384"/>
      <c r="D210" s="385"/>
      <c r="E210" s="19" t="s">
        <v>219</v>
      </c>
    </row>
    <row r="211" spans="2:5" hidden="1"/>
    <row r="212" spans="2:5" hidden="1">
      <c r="B212" s="390" t="s">
        <v>286</v>
      </c>
      <c r="C212" s="391"/>
      <c r="D212" s="394" t="s">
        <v>287</v>
      </c>
      <c r="E212" s="395"/>
    </row>
    <row r="213" spans="2:5" hidden="1">
      <c r="B213" s="392"/>
      <c r="C213" s="393"/>
      <c r="D213" s="396"/>
      <c r="E213" s="397"/>
    </row>
    <row r="214" spans="2:5" ht="33.950000000000003" hidden="1" customHeight="1">
      <c r="B214" s="15" t="s">
        <v>216</v>
      </c>
      <c r="C214" s="386"/>
      <c r="D214" s="387"/>
      <c r="E214" s="16" t="s">
        <v>217</v>
      </c>
    </row>
    <row r="215" spans="2:5" ht="33.950000000000003" hidden="1" customHeight="1">
      <c r="B215" s="15" t="s">
        <v>224</v>
      </c>
      <c r="C215" s="388"/>
      <c r="D215" s="389"/>
      <c r="E215" s="16" t="s">
        <v>225</v>
      </c>
    </row>
    <row r="216" spans="2:5" ht="33.950000000000003" hidden="1" customHeight="1">
      <c r="B216" s="15" t="s">
        <v>222</v>
      </c>
      <c r="C216" s="382"/>
      <c r="D216" s="383"/>
      <c r="E216" s="16" t="s">
        <v>223</v>
      </c>
    </row>
    <row r="217" spans="2:5" ht="33.950000000000003" hidden="1" customHeight="1">
      <c r="B217" s="15" t="s">
        <v>288</v>
      </c>
      <c r="C217" s="382"/>
      <c r="D217" s="383"/>
      <c r="E217" s="16" t="s">
        <v>289</v>
      </c>
    </row>
    <row r="218" spans="2:5" ht="33.950000000000003" hidden="1" customHeight="1">
      <c r="B218" s="15" t="s">
        <v>234</v>
      </c>
      <c r="C218" s="382"/>
      <c r="D218" s="383"/>
      <c r="E218" s="16" t="s">
        <v>290</v>
      </c>
    </row>
    <row r="219" spans="2:5" ht="33.950000000000003" hidden="1" customHeight="1">
      <c r="B219" s="15" t="s">
        <v>236</v>
      </c>
      <c r="C219" s="382"/>
      <c r="D219" s="383"/>
      <c r="E219" s="16" t="s">
        <v>291</v>
      </c>
    </row>
    <row r="220" spans="2:5" ht="33.950000000000003" hidden="1" customHeight="1">
      <c r="B220" s="17" t="s">
        <v>226</v>
      </c>
      <c r="C220" s="382"/>
      <c r="D220" s="383"/>
      <c r="E220" s="18" t="s">
        <v>240</v>
      </c>
    </row>
    <row r="221" spans="2:5" ht="31.5" hidden="1" customHeight="1">
      <c r="B221" s="20" t="s">
        <v>292</v>
      </c>
      <c r="C221" s="384"/>
      <c r="D221" s="385"/>
      <c r="E221" s="19" t="s">
        <v>219</v>
      </c>
    </row>
    <row r="222" spans="2:5" hidden="1"/>
    <row r="223" spans="2:5" ht="12" hidden="1" customHeight="1"/>
    <row r="224" spans="2:5" ht="12.75" hidden="1" customHeight="1"/>
  </sheetData>
  <sheetProtection algorithmName="SHA-512" hashValue="GOqgECQ1RQLRkY3EAIMN/eUm5sYUXStnDjQHTBUWPG1Uw3p61kUUwjmBIycm+aruF3T758JE+pa3BTagnHMxOA==" saltValue="Qe5q0C97f5f+PspoYgG0WA==" spinCount="100000" sheet="1" formatCells="0" formatColumns="0" formatRows="0"/>
  <mergeCells count="203">
    <mergeCell ref="B2:C3"/>
    <mergeCell ref="D2:E3"/>
    <mergeCell ref="C4:D4"/>
    <mergeCell ref="C5:D5"/>
    <mergeCell ref="C6:D6"/>
    <mergeCell ref="C7:D7"/>
    <mergeCell ref="C16:D16"/>
    <mergeCell ref="C17:D17"/>
    <mergeCell ref="C18:D18"/>
    <mergeCell ref="C19:D19"/>
    <mergeCell ref="C20:D20"/>
    <mergeCell ref="C21:D21"/>
    <mergeCell ref="C8:D8"/>
    <mergeCell ref="C9:D9"/>
    <mergeCell ref="C10:D10"/>
    <mergeCell ref="C11:D11"/>
    <mergeCell ref="C13:D13"/>
    <mergeCell ref="B14:C15"/>
    <mergeCell ref="D14:E15"/>
    <mergeCell ref="C12:D12"/>
    <mergeCell ref="C28:D28"/>
    <mergeCell ref="C29:D29"/>
    <mergeCell ref="C30:D30"/>
    <mergeCell ref="C31:D31"/>
    <mergeCell ref="C32:D32"/>
    <mergeCell ref="C33:D33"/>
    <mergeCell ref="C22:D22"/>
    <mergeCell ref="G22:H22"/>
    <mergeCell ref="C23:D23"/>
    <mergeCell ref="B25:C26"/>
    <mergeCell ref="D25:E26"/>
    <mergeCell ref="C27:D27"/>
    <mergeCell ref="C41:D41"/>
    <mergeCell ref="C42:D42"/>
    <mergeCell ref="C43:D43"/>
    <mergeCell ref="C44:D44"/>
    <mergeCell ref="C45:D45"/>
    <mergeCell ref="B47:C48"/>
    <mergeCell ref="D47:E48"/>
    <mergeCell ref="C34:D34"/>
    <mergeCell ref="B36:C37"/>
    <mergeCell ref="D36:E37"/>
    <mergeCell ref="C38:D38"/>
    <mergeCell ref="C39:D39"/>
    <mergeCell ref="C40:D40"/>
    <mergeCell ref="C55:D55"/>
    <mergeCell ref="C56:D56"/>
    <mergeCell ref="B58:C59"/>
    <mergeCell ref="D58:E59"/>
    <mergeCell ref="C60:D60"/>
    <mergeCell ref="C61:D61"/>
    <mergeCell ref="C49:D49"/>
    <mergeCell ref="C50:D50"/>
    <mergeCell ref="C51:D51"/>
    <mergeCell ref="C52:D52"/>
    <mergeCell ref="C53:D53"/>
    <mergeCell ref="C54:D54"/>
    <mergeCell ref="B69:C70"/>
    <mergeCell ref="D69:E70"/>
    <mergeCell ref="C71:D71"/>
    <mergeCell ref="C72:D72"/>
    <mergeCell ref="C73:D73"/>
    <mergeCell ref="C74:D74"/>
    <mergeCell ref="C62:D62"/>
    <mergeCell ref="C63:D63"/>
    <mergeCell ref="C64:D64"/>
    <mergeCell ref="C65:D65"/>
    <mergeCell ref="C66:D66"/>
    <mergeCell ref="C67:D67"/>
    <mergeCell ref="C82:D82"/>
    <mergeCell ref="C83:D83"/>
    <mergeCell ref="C84:D84"/>
    <mergeCell ref="C85:D85"/>
    <mergeCell ref="C86:D86"/>
    <mergeCell ref="C87:D87"/>
    <mergeCell ref="C75:D75"/>
    <mergeCell ref="C76:D76"/>
    <mergeCell ref="C77:D77"/>
    <mergeCell ref="C78:D78"/>
    <mergeCell ref="B80:C81"/>
    <mergeCell ref="D80:E81"/>
    <mergeCell ref="C95:D95"/>
    <mergeCell ref="C96:D96"/>
    <mergeCell ref="C97:D97"/>
    <mergeCell ref="C98:D98"/>
    <mergeCell ref="C99:D99"/>
    <mergeCell ref="C100:D100"/>
    <mergeCell ref="C88:D88"/>
    <mergeCell ref="C89:D89"/>
    <mergeCell ref="B91:C92"/>
    <mergeCell ref="D91:E92"/>
    <mergeCell ref="C93:D93"/>
    <mergeCell ref="C94:D94"/>
    <mergeCell ref="C108:D108"/>
    <mergeCell ref="C109:D109"/>
    <mergeCell ref="C110:D110"/>
    <mergeCell ref="C111:D111"/>
    <mergeCell ref="B113:C114"/>
    <mergeCell ref="D113:E114"/>
    <mergeCell ref="B102:C103"/>
    <mergeCell ref="D102:E103"/>
    <mergeCell ref="C104:D104"/>
    <mergeCell ref="C105:D105"/>
    <mergeCell ref="C106:D106"/>
    <mergeCell ref="C107:D107"/>
    <mergeCell ref="C121:D121"/>
    <mergeCell ref="C122:D122"/>
    <mergeCell ref="B124:C125"/>
    <mergeCell ref="D124:E125"/>
    <mergeCell ref="C126:D126"/>
    <mergeCell ref="C127:D127"/>
    <mergeCell ref="C115:D115"/>
    <mergeCell ref="C116:D116"/>
    <mergeCell ref="C117:D117"/>
    <mergeCell ref="C118:D118"/>
    <mergeCell ref="C119:D119"/>
    <mergeCell ref="C120:D120"/>
    <mergeCell ref="B135:C136"/>
    <mergeCell ref="D135:E136"/>
    <mergeCell ref="C137:D137"/>
    <mergeCell ref="C138:D138"/>
    <mergeCell ref="C139:D139"/>
    <mergeCell ref="C140:D140"/>
    <mergeCell ref="C128:D128"/>
    <mergeCell ref="C129:D129"/>
    <mergeCell ref="C130:D130"/>
    <mergeCell ref="C131:D131"/>
    <mergeCell ref="C132:D132"/>
    <mergeCell ref="C133:D133"/>
    <mergeCell ref="C148:D148"/>
    <mergeCell ref="C149:D149"/>
    <mergeCell ref="C150:D150"/>
    <mergeCell ref="C151:D151"/>
    <mergeCell ref="C152:D152"/>
    <mergeCell ref="C153:D153"/>
    <mergeCell ref="C141:D141"/>
    <mergeCell ref="C142:D142"/>
    <mergeCell ref="C143:D143"/>
    <mergeCell ref="C144:D144"/>
    <mergeCell ref="B146:C147"/>
    <mergeCell ref="D146:E147"/>
    <mergeCell ref="C161:D161"/>
    <mergeCell ref="C162:D162"/>
    <mergeCell ref="C163:D163"/>
    <mergeCell ref="C164:D164"/>
    <mergeCell ref="C165:D165"/>
    <mergeCell ref="C166:D166"/>
    <mergeCell ref="C154:D154"/>
    <mergeCell ref="C155:D155"/>
    <mergeCell ref="B157:C158"/>
    <mergeCell ref="D157:E158"/>
    <mergeCell ref="C159:D159"/>
    <mergeCell ref="C160:D160"/>
    <mergeCell ref="C174:D174"/>
    <mergeCell ref="C175:D175"/>
    <mergeCell ref="C176:D176"/>
    <mergeCell ref="C177:D177"/>
    <mergeCell ref="B179:C180"/>
    <mergeCell ref="D179:E180"/>
    <mergeCell ref="B168:C169"/>
    <mergeCell ref="D168:E169"/>
    <mergeCell ref="C170:D170"/>
    <mergeCell ref="C171:D171"/>
    <mergeCell ref="C172:D172"/>
    <mergeCell ref="C173:D173"/>
    <mergeCell ref="C187:D187"/>
    <mergeCell ref="C188:D188"/>
    <mergeCell ref="B190:C191"/>
    <mergeCell ref="D190:E191"/>
    <mergeCell ref="C192:D192"/>
    <mergeCell ref="C193:D193"/>
    <mergeCell ref="C181:D181"/>
    <mergeCell ref="C182:D182"/>
    <mergeCell ref="C183:D183"/>
    <mergeCell ref="C184:D184"/>
    <mergeCell ref="C185:D185"/>
    <mergeCell ref="C186:D186"/>
    <mergeCell ref="B201:C202"/>
    <mergeCell ref="D201:E202"/>
    <mergeCell ref="C203:D203"/>
    <mergeCell ref="C204:D204"/>
    <mergeCell ref="C205:D205"/>
    <mergeCell ref="C206:D206"/>
    <mergeCell ref="C194:D194"/>
    <mergeCell ref="C195:D195"/>
    <mergeCell ref="C196:D196"/>
    <mergeCell ref="C197:D197"/>
    <mergeCell ref="C198:D198"/>
    <mergeCell ref="C199:D199"/>
    <mergeCell ref="C220:D220"/>
    <mergeCell ref="C221:D221"/>
    <mergeCell ref="C214:D214"/>
    <mergeCell ref="C215:D215"/>
    <mergeCell ref="C216:D216"/>
    <mergeCell ref="C217:D217"/>
    <mergeCell ref="C218:D218"/>
    <mergeCell ref="C219:D219"/>
    <mergeCell ref="C207:D207"/>
    <mergeCell ref="C208:D208"/>
    <mergeCell ref="C209:D209"/>
    <mergeCell ref="C210:D210"/>
    <mergeCell ref="B212:C213"/>
    <mergeCell ref="D212:E213"/>
  </mergeCells>
  <pageMargins left="0.70866141732283472" right="0.70866141732283472" top="1.5748031496062993" bottom="0" header="0.31496062992125984" footer="1.1811023622047245"/>
  <pageSetup paperSize="9" scale="61" fitToHeight="0" orientation="portrait" r:id="rId1"/>
  <headerFooter>
    <oddHeader xml:space="preserve">&amp;C     &amp;G                                     </oddHeader>
    <oddFooter>&amp;C           &amp;G&amp;R&amp;P of &amp;N
OCT_Application_13_T.M_130-11-2025</oddFooter>
  </headerFooter>
  <rowBreaks count="6" manualBreakCount="6">
    <brk id="35" max="4" man="1"/>
    <brk id="68" max="16383" man="1"/>
    <brk id="101" max="16383" man="1"/>
    <brk id="134" max="16383" man="1"/>
    <brk id="167" max="16383" man="1"/>
    <brk id="200" max="16383" man="1"/>
  </rowBreaks>
  <drawing r:id="rId2"/>
  <legacyDrawingHF r:id="rId3"/>
  <extLst>
    <ext xmlns:x14="http://schemas.microsoft.com/office/spreadsheetml/2009/9/main" uri="{CCE6A557-97BC-4b89-ADB6-D9C93CAAB3DF}">
      <x14:dataValidations xmlns:xm="http://schemas.microsoft.com/office/excel/2006/main" count="1">
        <x14:dataValidation type="list" allowBlank="1" showInputMessage="1" showErrorMessage="1" prompt="Please select from Drop-down list" xr:uid="{E3A38933-3A21-4320-8F94-FEF3578749CE}">
          <x14:formula1>
            <xm:f>sheet13!$A$3:$A$14</xm:f>
          </x14:formula1>
          <xm:sqref>C34:D34 G22:H22 C221:D221 C210:D210 C199:D199 C188:D188 C177:D177 C166:D166 C155:D155 C144:D144 C133:D133 C122:D122 C111:D111 C100:D100 C89:D89 C78:D78 C67:D67 C56:D56 C45:D45 C23:D23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E973FB-90A4-4FF2-AB09-19F24252139C}">
  <sheetPr codeName="Sheet15">
    <tabColor theme="3" tint="0.79998168889431442"/>
  </sheetPr>
  <dimension ref="B1:H224"/>
  <sheetViews>
    <sheetView showGridLines="0" showWhiteSpace="0" topLeftCell="B1" zoomScale="110" zoomScaleNormal="110" workbookViewId="0">
      <selection activeCell="C10" sqref="C10:D10"/>
    </sheetView>
  </sheetViews>
  <sheetFormatPr defaultRowHeight="14.25"/>
  <cols>
    <col min="1" max="1" width="0" hidden="1" customWidth="1"/>
    <col min="2" max="2" width="16.75" customWidth="1"/>
    <col min="3" max="3" width="53.25" customWidth="1"/>
    <col min="4" max="4" width="44" customWidth="1"/>
    <col min="5" max="5" width="16.75" customWidth="1"/>
    <col min="6" max="6" width="19.875" customWidth="1"/>
    <col min="7" max="7" width="27" hidden="1" customWidth="1"/>
    <col min="8" max="10" width="0" hidden="1" customWidth="1"/>
  </cols>
  <sheetData>
    <row r="1" spans="2:5" ht="20.25" customHeight="1">
      <c r="B1" s="5"/>
      <c r="C1" s="5"/>
      <c r="D1" s="5"/>
      <c r="E1" s="6"/>
    </row>
    <row r="2" spans="2:5">
      <c r="B2" s="390" t="s">
        <v>286</v>
      </c>
      <c r="C2" s="391"/>
      <c r="D2" s="394" t="s">
        <v>287</v>
      </c>
      <c r="E2" s="395"/>
    </row>
    <row r="3" spans="2:5" ht="3.75" customHeight="1">
      <c r="B3" s="392"/>
      <c r="C3" s="393"/>
      <c r="D3" s="396"/>
      <c r="E3" s="397"/>
    </row>
    <row r="4" spans="2:5" ht="33.950000000000003" customHeight="1">
      <c r="B4" s="15" t="s">
        <v>216</v>
      </c>
      <c r="C4" s="403">
        <f>Manpower!A9</f>
        <v>0</v>
      </c>
      <c r="D4" s="404"/>
      <c r="E4" s="16" t="s">
        <v>217</v>
      </c>
    </row>
    <row r="5" spans="2:5" ht="33.950000000000003" customHeight="1">
      <c r="B5" s="15" t="s">
        <v>224</v>
      </c>
      <c r="C5" s="419"/>
      <c r="D5" s="420"/>
      <c r="E5" s="16" t="s">
        <v>225</v>
      </c>
    </row>
    <row r="6" spans="2:5" ht="33.950000000000003" customHeight="1">
      <c r="B6" s="15" t="s">
        <v>222</v>
      </c>
      <c r="C6" s="401"/>
      <c r="D6" s="402"/>
      <c r="E6" s="16" t="s">
        <v>223</v>
      </c>
    </row>
    <row r="7" spans="2:5" ht="33.950000000000003" customHeight="1">
      <c r="B7" s="15" t="s">
        <v>288</v>
      </c>
      <c r="C7" s="401"/>
      <c r="D7" s="402"/>
      <c r="E7" s="16" t="s">
        <v>289</v>
      </c>
    </row>
    <row r="8" spans="2:5" ht="35.25" customHeight="1">
      <c r="B8" s="15" t="s">
        <v>234</v>
      </c>
      <c r="C8" s="401"/>
      <c r="D8" s="402"/>
      <c r="E8" s="16" t="s">
        <v>290</v>
      </c>
    </row>
    <row r="9" spans="2:5" ht="42" customHeight="1">
      <c r="B9" s="15" t="s">
        <v>236</v>
      </c>
      <c r="C9" s="401"/>
      <c r="D9" s="402"/>
      <c r="E9" s="16" t="s">
        <v>291</v>
      </c>
    </row>
    <row r="10" spans="2:5" ht="33.950000000000003" customHeight="1">
      <c r="B10" s="17" t="s">
        <v>226</v>
      </c>
      <c r="C10" s="401"/>
      <c r="D10" s="402"/>
      <c r="E10" s="18" t="s">
        <v>240</v>
      </c>
    </row>
    <row r="11" spans="2:5" ht="33.950000000000003" customHeight="1">
      <c r="B11" s="20" t="s">
        <v>292</v>
      </c>
      <c r="C11" s="405">
        <f>Manpower!B9</f>
        <v>0</v>
      </c>
      <c r="D11" s="406"/>
      <c r="E11" s="19" t="s">
        <v>219</v>
      </c>
    </row>
    <row r="12" spans="2:5" ht="33.950000000000003" customHeight="1">
      <c r="B12" s="20" t="s">
        <v>293</v>
      </c>
      <c r="C12" s="413">
        <f>Manpower!C9*Manpower!D9</f>
        <v>0</v>
      </c>
      <c r="D12" s="414"/>
      <c r="E12" s="214" t="s">
        <v>294</v>
      </c>
    </row>
    <row r="13" spans="2:5" ht="35.1" customHeight="1">
      <c r="B13" s="212" t="s">
        <v>295</v>
      </c>
      <c r="C13" s="421"/>
      <c r="D13" s="422"/>
      <c r="E13" s="213" t="s">
        <v>296</v>
      </c>
    </row>
    <row r="14" spans="2:5" hidden="1">
      <c r="B14" s="390" t="s">
        <v>286</v>
      </c>
      <c r="C14" s="391"/>
      <c r="D14" s="394" t="s">
        <v>287</v>
      </c>
      <c r="E14" s="395"/>
    </row>
    <row r="15" spans="2:5" ht="15" hidden="1" customHeight="1">
      <c r="B15" s="392"/>
      <c r="C15" s="393"/>
      <c r="D15" s="396"/>
      <c r="E15" s="397"/>
    </row>
    <row r="16" spans="2:5" ht="32.25" hidden="1" customHeight="1">
      <c r="B16" s="15" t="s">
        <v>216</v>
      </c>
      <c r="C16" s="382"/>
      <c r="D16" s="383"/>
      <c r="E16" s="16" t="s">
        <v>217</v>
      </c>
    </row>
    <row r="17" spans="2:8" ht="33.950000000000003" hidden="1" customHeight="1">
      <c r="B17" s="15" t="s">
        <v>224</v>
      </c>
      <c r="C17" s="388"/>
      <c r="D17" s="389"/>
      <c r="E17" s="16" t="s">
        <v>225</v>
      </c>
    </row>
    <row r="18" spans="2:8" ht="33.950000000000003" hidden="1" customHeight="1">
      <c r="B18" s="15" t="s">
        <v>222</v>
      </c>
      <c r="C18" s="386"/>
      <c r="D18" s="387"/>
      <c r="E18" s="16" t="s">
        <v>223</v>
      </c>
    </row>
    <row r="19" spans="2:8" ht="33.950000000000003" hidden="1" customHeight="1">
      <c r="B19" s="15" t="s">
        <v>288</v>
      </c>
      <c r="C19" s="382"/>
      <c r="D19" s="383"/>
      <c r="E19" s="16" t="s">
        <v>289</v>
      </c>
    </row>
    <row r="20" spans="2:8" ht="33.950000000000003" hidden="1" customHeight="1">
      <c r="B20" s="15" t="s">
        <v>234</v>
      </c>
      <c r="C20" s="382"/>
      <c r="D20" s="383"/>
      <c r="E20" s="16" t="s">
        <v>290</v>
      </c>
    </row>
    <row r="21" spans="2:8" ht="33.950000000000003" hidden="1" customHeight="1">
      <c r="B21" s="15" t="s">
        <v>236</v>
      </c>
      <c r="C21" s="382"/>
      <c r="D21" s="383"/>
      <c r="E21" s="16" t="s">
        <v>291</v>
      </c>
    </row>
    <row r="22" spans="2:8" ht="33.950000000000003" hidden="1" customHeight="1">
      <c r="B22" s="17" t="s">
        <v>226</v>
      </c>
      <c r="C22" s="382"/>
      <c r="D22" s="383"/>
      <c r="E22" s="18" t="s">
        <v>240</v>
      </c>
      <c r="G22" s="400"/>
      <c r="H22" s="400"/>
    </row>
    <row r="23" spans="2:8" ht="33.950000000000003" hidden="1" customHeight="1">
      <c r="B23" s="20" t="s">
        <v>292</v>
      </c>
      <c r="C23" s="384"/>
      <c r="D23" s="385"/>
      <c r="E23" s="19" t="s">
        <v>219</v>
      </c>
    </row>
    <row r="24" spans="2:8" hidden="1"/>
    <row r="25" spans="2:8" hidden="1">
      <c r="B25" s="390" t="s">
        <v>286</v>
      </c>
      <c r="C25" s="391"/>
      <c r="D25" s="394" t="s">
        <v>287</v>
      </c>
      <c r="E25" s="395"/>
    </row>
    <row r="26" spans="2:8" ht="8.25" hidden="1" customHeight="1">
      <c r="B26" s="392"/>
      <c r="C26" s="393"/>
      <c r="D26" s="396"/>
      <c r="E26" s="397"/>
    </row>
    <row r="27" spans="2:8" ht="33.950000000000003" hidden="1" customHeight="1">
      <c r="B27" s="15" t="s">
        <v>216</v>
      </c>
      <c r="C27" s="386"/>
      <c r="D27" s="387"/>
      <c r="E27" s="16" t="s">
        <v>217</v>
      </c>
    </row>
    <row r="28" spans="2:8" ht="33.950000000000003" hidden="1" customHeight="1">
      <c r="B28" s="15" t="s">
        <v>224</v>
      </c>
      <c r="C28" s="398"/>
      <c r="D28" s="399"/>
      <c r="E28" s="16" t="s">
        <v>225</v>
      </c>
    </row>
    <row r="29" spans="2:8" ht="33.950000000000003" hidden="1" customHeight="1">
      <c r="B29" s="15" t="s">
        <v>222</v>
      </c>
      <c r="C29" s="382"/>
      <c r="D29" s="383"/>
      <c r="E29" s="16" t="s">
        <v>223</v>
      </c>
    </row>
    <row r="30" spans="2:8" ht="33.950000000000003" hidden="1" customHeight="1">
      <c r="B30" s="15" t="s">
        <v>288</v>
      </c>
      <c r="C30" s="382"/>
      <c r="D30" s="383"/>
      <c r="E30" s="16" t="s">
        <v>289</v>
      </c>
    </row>
    <row r="31" spans="2:8" ht="33.950000000000003" hidden="1" customHeight="1">
      <c r="B31" s="15" t="s">
        <v>234</v>
      </c>
      <c r="C31" s="382"/>
      <c r="D31" s="383"/>
      <c r="E31" s="16" t="s">
        <v>290</v>
      </c>
    </row>
    <row r="32" spans="2:8" ht="33.950000000000003" hidden="1" customHeight="1">
      <c r="B32" s="15" t="s">
        <v>236</v>
      </c>
      <c r="C32" s="382"/>
      <c r="D32" s="383"/>
      <c r="E32" s="16" t="s">
        <v>291</v>
      </c>
    </row>
    <row r="33" spans="2:5" ht="33.950000000000003" hidden="1" customHeight="1">
      <c r="B33" s="17" t="s">
        <v>226</v>
      </c>
      <c r="C33" s="382"/>
      <c r="D33" s="383"/>
      <c r="E33" s="18" t="s">
        <v>240</v>
      </c>
    </row>
    <row r="34" spans="2:5" ht="33.950000000000003" hidden="1" customHeight="1">
      <c r="B34" s="20" t="s">
        <v>292</v>
      </c>
      <c r="C34" s="384"/>
      <c r="D34" s="385"/>
      <c r="E34" s="19" t="s">
        <v>219</v>
      </c>
    </row>
    <row r="35" spans="2:5" ht="17.25" hidden="1" customHeight="1"/>
    <row r="36" spans="2:5" hidden="1">
      <c r="B36" s="390" t="s">
        <v>286</v>
      </c>
      <c r="C36" s="391"/>
      <c r="D36" s="394" t="s">
        <v>287</v>
      </c>
      <c r="E36" s="395"/>
    </row>
    <row r="37" spans="2:5" ht="9" hidden="1" customHeight="1">
      <c r="B37" s="392"/>
      <c r="C37" s="393"/>
      <c r="D37" s="396"/>
      <c r="E37" s="397"/>
    </row>
    <row r="38" spans="2:5" ht="33.950000000000003" hidden="1" customHeight="1">
      <c r="B38" s="15" t="s">
        <v>216</v>
      </c>
      <c r="C38" s="382"/>
      <c r="D38" s="383"/>
      <c r="E38" s="16" t="s">
        <v>217</v>
      </c>
    </row>
    <row r="39" spans="2:5" ht="33.950000000000003" hidden="1" customHeight="1">
      <c r="B39" s="15" t="s">
        <v>224</v>
      </c>
      <c r="C39" s="388"/>
      <c r="D39" s="389"/>
      <c r="E39" s="16" t="s">
        <v>225</v>
      </c>
    </row>
    <row r="40" spans="2:5" ht="33.950000000000003" hidden="1" customHeight="1">
      <c r="B40" s="15" t="s">
        <v>222</v>
      </c>
      <c r="C40" s="382"/>
      <c r="D40" s="383"/>
      <c r="E40" s="16" t="s">
        <v>223</v>
      </c>
    </row>
    <row r="41" spans="2:5" ht="33.950000000000003" hidden="1" customHeight="1">
      <c r="B41" s="15" t="s">
        <v>288</v>
      </c>
      <c r="C41" s="382"/>
      <c r="D41" s="383"/>
      <c r="E41" s="16" t="s">
        <v>289</v>
      </c>
    </row>
    <row r="42" spans="2:5" ht="33.950000000000003" hidden="1" customHeight="1">
      <c r="B42" s="15" t="s">
        <v>234</v>
      </c>
      <c r="C42" s="382"/>
      <c r="D42" s="383"/>
      <c r="E42" s="16" t="s">
        <v>290</v>
      </c>
    </row>
    <row r="43" spans="2:5" ht="33.950000000000003" hidden="1" customHeight="1">
      <c r="B43" s="15" t="s">
        <v>236</v>
      </c>
      <c r="C43" s="382"/>
      <c r="D43" s="383"/>
      <c r="E43" s="16" t="s">
        <v>291</v>
      </c>
    </row>
    <row r="44" spans="2:5" ht="33.950000000000003" hidden="1" customHeight="1">
      <c r="B44" s="17" t="s">
        <v>226</v>
      </c>
      <c r="C44" s="382"/>
      <c r="D44" s="383"/>
      <c r="E44" s="18" t="s">
        <v>240</v>
      </c>
    </row>
    <row r="45" spans="2:5" ht="33.950000000000003" hidden="1" customHeight="1">
      <c r="B45" s="20" t="s">
        <v>292</v>
      </c>
      <c r="C45" s="384"/>
      <c r="D45" s="385"/>
      <c r="E45" s="19" t="s">
        <v>219</v>
      </c>
    </row>
    <row r="46" spans="2:5" ht="13.5" hidden="1" customHeight="1"/>
    <row r="47" spans="2:5" ht="21.75" hidden="1" customHeight="1">
      <c r="B47" s="390" t="s">
        <v>286</v>
      </c>
      <c r="C47" s="391"/>
      <c r="D47" s="394" t="s">
        <v>287</v>
      </c>
      <c r="E47" s="395"/>
    </row>
    <row r="48" spans="2:5" ht="1.5" hidden="1" customHeight="1">
      <c r="B48" s="392"/>
      <c r="C48" s="393"/>
      <c r="D48" s="396"/>
      <c r="E48" s="397"/>
    </row>
    <row r="49" spans="2:5" ht="33.950000000000003" hidden="1" customHeight="1">
      <c r="B49" s="15" t="s">
        <v>216</v>
      </c>
      <c r="C49" s="386"/>
      <c r="D49" s="387"/>
      <c r="E49" s="16" t="s">
        <v>217</v>
      </c>
    </row>
    <row r="50" spans="2:5" ht="33.950000000000003" hidden="1" customHeight="1">
      <c r="B50" s="15" t="s">
        <v>224</v>
      </c>
      <c r="C50" s="388"/>
      <c r="D50" s="389"/>
      <c r="E50" s="16" t="s">
        <v>225</v>
      </c>
    </row>
    <row r="51" spans="2:5" ht="33.950000000000003" hidden="1" customHeight="1">
      <c r="B51" s="15" t="s">
        <v>222</v>
      </c>
      <c r="C51" s="382"/>
      <c r="D51" s="383"/>
      <c r="E51" s="16" t="s">
        <v>223</v>
      </c>
    </row>
    <row r="52" spans="2:5" ht="33.950000000000003" hidden="1" customHeight="1">
      <c r="B52" s="15" t="s">
        <v>288</v>
      </c>
      <c r="C52" s="382"/>
      <c r="D52" s="383"/>
      <c r="E52" s="16" t="s">
        <v>289</v>
      </c>
    </row>
    <row r="53" spans="2:5" ht="33.950000000000003" hidden="1" customHeight="1">
      <c r="B53" s="15" t="s">
        <v>234</v>
      </c>
      <c r="C53" s="382"/>
      <c r="D53" s="383"/>
      <c r="E53" s="16" t="s">
        <v>290</v>
      </c>
    </row>
    <row r="54" spans="2:5" ht="33.950000000000003" hidden="1" customHeight="1">
      <c r="B54" s="15" t="s">
        <v>236</v>
      </c>
      <c r="C54" s="382"/>
      <c r="D54" s="383"/>
      <c r="E54" s="16" t="s">
        <v>291</v>
      </c>
    </row>
    <row r="55" spans="2:5" ht="33.950000000000003" hidden="1" customHeight="1">
      <c r="B55" s="17" t="s">
        <v>226</v>
      </c>
      <c r="C55" s="382"/>
      <c r="D55" s="383"/>
      <c r="E55" s="18" t="s">
        <v>240</v>
      </c>
    </row>
    <row r="56" spans="2:5" ht="33.950000000000003" hidden="1" customHeight="1">
      <c r="B56" s="20" t="s">
        <v>292</v>
      </c>
      <c r="C56" s="384"/>
      <c r="D56" s="385"/>
      <c r="E56" s="19" t="s">
        <v>219</v>
      </c>
    </row>
    <row r="57" spans="2:5" ht="14.25" hidden="1" customHeight="1"/>
    <row r="58" spans="2:5" hidden="1">
      <c r="B58" s="390" t="s">
        <v>286</v>
      </c>
      <c r="C58" s="391"/>
      <c r="D58" s="394" t="s">
        <v>287</v>
      </c>
      <c r="E58" s="395"/>
    </row>
    <row r="59" spans="2:5" ht="15" hidden="1" customHeight="1">
      <c r="B59" s="392"/>
      <c r="C59" s="393"/>
      <c r="D59" s="396"/>
      <c r="E59" s="397"/>
    </row>
    <row r="60" spans="2:5" ht="33.950000000000003" hidden="1" customHeight="1">
      <c r="B60" s="15" t="s">
        <v>216</v>
      </c>
      <c r="C60" s="382"/>
      <c r="D60" s="383"/>
      <c r="E60" s="16" t="s">
        <v>217</v>
      </c>
    </row>
    <row r="61" spans="2:5" ht="33.950000000000003" hidden="1" customHeight="1">
      <c r="B61" s="15" t="s">
        <v>224</v>
      </c>
      <c r="C61" s="388"/>
      <c r="D61" s="389"/>
      <c r="E61" s="16" t="s">
        <v>225</v>
      </c>
    </row>
    <row r="62" spans="2:5" ht="33.950000000000003" hidden="1" customHeight="1">
      <c r="B62" s="15" t="s">
        <v>222</v>
      </c>
      <c r="C62" s="382"/>
      <c r="D62" s="383"/>
      <c r="E62" s="16" t="s">
        <v>223</v>
      </c>
    </row>
    <row r="63" spans="2:5" ht="33.950000000000003" hidden="1" customHeight="1">
      <c r="B63" s="15" t="s">
        <v>288</v>
      </c>
      <c r="C63" s="382"/>
      <c r="D63" s="383"/>
      <c r="E63" s="16" t="s">
        <v>289</v>
      </c>
    </row>
    <row r="64" spans="2:5" ht="33.950000000000003" hidden="1" customHeight="1">
      <c r="B64" s="15" t="s">
        <v>234</v>
      </c>
      <c r="C64" s="382"/>
      <c r="D64" s="383"/>
      <c r="E64" s="16" t="s">
        <v>290</v>
      </c>
    </row>
    <row r="65" spans="2:5" ht="33.950000000000003" hidden="1" customHeight="1">
      <c r="B65" s="15" t="s">
        <v>236</v>
      </c>
      <c r="C65" s="382"/>
      <c r="D65" s="383"/>
      <c r="E65" s="16" t="s">
        <v>291</v>
      </c>
    </row>
    <row r="66" spans="2:5" ht="33.950000000000003" hidden="1" customHeight="1">
      <c r="B66" s="17" t="s">
        <v>226</v>
      </c>
      <c r="C66" s="382"/>
      <c r="D66" s="383"/>
      <c r="E66" s="18" t="s">
        <v>240</v>
      </c>
    </row>
    <row r="67" spans="2:5" ht="33.950000000000003" hidden="1" customHeight="1">
      <c r="B67" s="20" t="s">
        <v>292</v>
      </c>
      <c r="C67" s="384"/>
      <c r="D67" s="385"/>
      <c r="E67" s="19" t="s">
        <v>219</v>
      </c>
    </row>
    <row r="68" spans="2:5" ht="15.75" hidden="1" customHeight="1"/>
    <row r="69" spans="2:5" ht="33.950000000000003" hidden="1" customHeight="1">
      <c r="B69" s="390" t="s">
        <v>286</v>
      </c>
      <c r="C69" s="391"/>
      <c r="D69" s="394" t="s">
        <v>287</v>
      </c>
      <c r="E69" s="395"/>
    </row>
    <row r="70" spans="2:5" ht="15" hidden="1" customHeight="1">
      <c r="B70" s="392"/>
      <c r="C70" s="393"/>
      <c r="D70" s="396"/>
      <c r="E70" s="397"/>
    </row>
    <row r="71" spans="2:5" ht="33.950000000000003" hidden="1" customHeight="1">
      <c r="B71" s="15" t="s">
        <v>216</v>
      </c>
      <c r="C71" s="386"/>
      <c r="D71" s="387"/>
      <c r="E71" s="16" t="s">
        <v>217</v>
      </c>
    </row>
    <row r="72" spans="2:5" ht="33.950000000000003" hidden="1" customHeight="1">
      <c r="B72" s="15" t="s">
        <v>224</v>
      </c>
      <c r="C72" s="388"/>
      <c r="D72" s="389"/>
      <c r="E72" s="16" t="s">
        <v>225</v>
      </c>
    </row>
    <row r="73" spans="2:5" ht="33.950000000000003" hidden="1" customHeight="1">
      <c r="B73" s="15" t="s">
        <v>222</v>
      </c>
      <c r="C73" s="382"/>
      <c r="D73" s="383"/>
      <c r="E73" s="16" t="s">
        <v>223</v>
      </c>
    </row>
    <row r="74" spans="2:5" ht="33.950000000000003" hidden="1" customHeight="1">
      <c r="B74" s="15" t="s">
        <v>288</v>
      </c>
      <c r="C74" s="382"/>
      <c r="D74" s="383"/>
      <c r="E74" s="16" t="s">
        <v>289</v>
      </c>
    </row>
    <row r="75" spans="2:5" ht="33.950000000000003" hidden="1" customHeight="1">
      <c r="B75" s="15" t="s">
        <v>234</v>
      </c>
      <c r="C75" s="382"/>
      <c r="D75" s="383"/>
      <c r="E75" s="16" t="s">
        <v>290</v>
      </c>
    </row>
    <row r="76" spans="2:5" ht="33.950000000000003" hidden="1" customHeight="1">
      <c r="B76" s="15" t="s">
        <v>236</v>
      </c>
      <c r="C76" s="382"/>
      <c r="D76" s="383"/>
      <c r="E76" s="16" t="s">
        <v>291</v>
      </c>
    </row>
    <row r="77" spans="2:5" ht="33.950000000000003" hidden="1" customHeight="1">
      <c r="B77" s="17" t="s">
        <v>226</v>
      </c>
      <c r="C77" s="382"/>
      <c r="D77" s="383"/>
      <c r="E77" s="18" t="s">
        <v>240</v>
      </c>
    </row>
    <row r="78" spans="2:5" ht="33.950000000000003" hidden="1" customHeight="1">
      <c r="B78" s="20" t="s">
        <v>292</v>
      </c>
      <c r="C78" s="384"/>
      <c r="D78" s="385"/>
      <c r="E78" s="19" t="s">
        <v>219</v>
      </c>
    </row>
    <row r="79" spans="2:5" ht="16.5" hidden="1" customHeight="1"/>
    <row r="80" spans="2:5" ht="33.950000000000003" hidden="1" customHeight="1">
      <c r="B80" s="390" t="s">
        <v>286</v>
      </c>
      <c r="C80" s="391"/>
      <c r="D80" s="394" t="s">
        <v>287</v>
      </c>
      <c r="E80" s="395"/>
    </row>
    <row r="81" spans="2:5" ht="15" hidden="1" customHeight="1">
      <c r="B81" s="392"/>
      <c r="C81" s="393"/>
      <c r="D81" s="396"/>
      <c r="E81" s="397"/>
    </row>
    <row r="82" spans="2:5" ht="33.950000000000003" hidden="1" customHeight="1">
      <c r="B82" s="15" t="s">
        <v>216</v>
      </c>
      <c r="C82" s="382"/>
      <c r="D82" s="383"/>
      <c r="E82" s="16" t="s">
        <v>217</v>
      </c>
    </row>
    <row r="83" spans="2:5" ht="33.950000000000003" hidden="1" customHeight="1">
      <c r="B83" s="15" t="s">
        <v>224</v>
      </c>
      <c r="C83" s="398"/>
      <c r="D83" s="399"/>
      <c r="E83" s="16" t="s">
        <v>225</v>
      </c>
    </row>
    <row r="84" spans="2:5" ht="33.950000000000003" hidden="1" customHeight="1">
      <c r="B84" s="15" t="s">
        <v>222</v>
      </c>
      <c r="C84" s="382"/>
      <c r="D84" s="383"/>
      <c r="E84" s="16" t="s">
        <v>223</v>
      </c>
    </row>
    <row r="85" spans="2:5" ht="33.950000000000003" hidden="1" customHeight="1">
      <c r="B85" s="15" t="s">
        <v>288</v>
      </c>
      <c r="C85" s="382"/>
      <c r="D85" s="383"/>
      <c r="E85" s="16" t="s">
        <v>289</v>
      </c>
    </row>
    <row r="86" spans="2:5" ht="33.950000000000003" hidden="1" customHeight="1">
      <c r="B86" s="15" t="s">
        <v>234</v>
      </c>
      <c r="C86" s="382"/>
      <c r="D86" s="383"/>
      <c r="E86" s="16" t="s">
        <v>290</v>
      </c>
    </row>
    <row r="87" spans="2:5" ht="33.950000000000003" hidden="1" customHeight="1">
      <c r="B87" s="15" t="s">
        <v>236</v>
      </c>
      <c r="C87" s="382"/>
      <c r="D87" s="383"/>
      <c r="E87" s="16" t="s">
        <v>291</v>
      </c>
    </row>
    <row r="88" spans="2:5" ht="33.950000000000003" hidden="1" customHeight="1">
      <c r="B88" s="17" t="s">
        <v>226</v>
      </c>
      <c r="C88" s="382"/>
      <c r="D88" s="383"/>
      <c r="E88" s="18" t="s">
        <v>240</v>
      </c>
    </row>
    <row r="89" spans="2:5" ht="33.950000000000003" hidden="1" customHeight="1">
      <c r="B89" s="20" t="s">
        <v>292</v>
      </c>
      <c r="C89" s="384"/>
      <c r="D89" s="385"/>
      <c r="E89" s="19" t="s">
        <v>219</v>
      </c>
    </row>
    <row r="90" spans="2:5" ht="14.25" hidden="1" customHeight="1"/>
    <row r="91" spans="2:5" ht="33.950000000000003" hidden="1" customHeight="1">
      <c r="B91" s="390" t="s">
        <v>286</v>
      </c>
      <c r="C91" s="391"/>
      <c r="D91" s="394" t="s">
        <v>287</v>
      </c>
      <c r="E91" s="395"/>
    </row>
    <row r="92" spans="2:5" ht="3.75" hidden="1" customHeight="1">
      <c r="B92" s="392"/>
      <c r="C92" s="393"/>
      <c r="D92" s="396"/>
      <c r="E92" s="397"/>
    </row>
    <row r="93" spans="2:5" ht="33.950000000000003" hidden="1" customHeight="1">
      <c r="B93" s="15" t="s">
        <v>216</v>
      </c>
      <c r="C93" s="386"/>
      <c r="D93" s="387"/>
      <c r="E93" s="16" t="s">
        <v>217</v>
      </c>
    </row>
    <row r="94" spans="2:5" ht="33.950000000000003" hidden="1" customHeight="1">
      <c r="B94" s="15" t="s">
        <v>224</v>
      </c>
      <c r="C94" s="388"/>
      <c r="D94" s="389"/>
      <c r="E94" s="16" t="s">
        <v>225</v>
      </c>
    </row>
    <row r="95" spans="2:5" ht="33.950000000000003" hidden="1" customHeight="1">
      <c r="B95" s="15" t="s">
        <v>222</v>
      </c>
      <c r="C95" s="382"/>
      <c r="D95" s="383"/>
      <c r="E95" s="16" t="s">
        <v>223</v>
      </c>
    </row>
    <row r="96" spans="2:5" ht="33.950000000000003" hidden="1" customHeight="1">
      <c r="B96" s="15" t="s">
        <v>288</v>
      </c>
      <c r="C96" s="382"/>
      <c r="D96" s="383"/>
      <c r="E96" s="16" t="s">
        <v>289</v>
      </c>
    </row>
    <row r="97" spans="2:5" ht="33.950000000000003" hidden="1" customHeight="1">
      <c r="B97" s="15" t="s">
        <v>234</v>
      </c>
      <c r="C97" s="382"/>
      <c r="D97" s="383"/>
      <c r="E97" s="16" t="s">
        <v>290</v>
      </c>
    </row>
    <row r="98" spans="2:5" ht="33.950000000000003" hidden="1" customHeight="1">
      <c r="B98" s="15" t="s">
        <v>236</v>
      </c>
      <c r="C98" s="382"/>
      <c r="D98" s="383"/>
      <c r="E98" s="16" t="s">
        <v>291</v>
      </c>
    </row>
    <row r="99" spans="2:5" ht="33.950000000000003" hidden="1" customHeight="1">
      <c r="B99" s="17" t="s">
        <v>226</v>
      </c>
      <c r="C99" s="382"/>
      <c r="D99" s="383"/>
      <c r="E99" s="18" t="s">
        <v>240</v>
      </c>
    </row>
    <row r="100" spans="2:5" ht="33.950000000000003" hidden="1" customHeight="1">
      <c r="B100" s="20" t="s">
        <v>292</v>
      </c>
      <c r="C100" s="384"/>
      <c r="D100" s="385"/>
      <c r="E100" s="19" t="s">
        <v>219</v>
      </c>
    </row>
    <row r="101" spans="2:5" ht="1.5" hidden="1" customHeight="1"/>
    <row r="102" spans="2:5" ht="33.950000000000003" hidden="1" customHeight="1">
      <c r="B102" s="390" t="s">
        <v>286</v>
      </c>
      <c r="C102" s="391"/>
      <c r="D102" s="394" t="s">
        <v>287</v>
      </c>
      <c r="E102" s="395"/>
    </row>
    <row r="103" spans="2:5" ht="0.75" hidden="1" customHeight="1">
      <c r="B103" s="392"/>
      <c r="C103" s="393"/>
      <c r="D103" s="396"/>
      <c r="E103" s="397"/>
    </row>
    <row r="104" spans="2:5" ht="33.950000000000003" hidden="1" customHeight="1">
      <c r="B104" s="15" t="s">
        <v>216</v>
      </c>
      <c r="C104" s="382"/>
      <c r="D104" s="383"/>
      <c r="E104" s="16" t="s">
        <v>217</v>
      </c>
    </row>
    <row r="105" spans="2:5" ht="33.950000000000003" hidden="1" customHeight="1">
      <c r="B105" s="15" t="s">
        <v>224</v>
      </c>
      <c r="C105" s="388"/>
      <c r="D105" s="389"/>
      <c r="E105" s="16" t="s">
        <v>225</v>
      </c>
    </row>
    <row r="106" spans="2:5" ht="33.950000000000003" hidden="1" customHeight="1">
      <c r="B106" s="15" t="s">
        <v>222</v>
      </c>
      <c r="C106" s="382"/>
      <c r="D106" s="383"/>
      <c r="E106" s="16" t="s">
        <v>223</v>
      </c>
    </row>
    <row r="107" spans="2:5" ht="33.950000000000003" hidden="1" customHeight="1">
      <c r="B107" s="15" t="s">
        <v>288</v>
      </c>
      <c r="C107" s="382"/>
      <c r="D107" s="383"/>
      <c r="E107" s="16" t="s">
        <v>289</v>
      </c>
    </row>
    <row r="108" spans="2:5" ht="33.950000000000003" hidden="1" customHeight="1">
      <c r="B108" s="15" t="s">
        <v>234</v>
      </c>
      <c r="C108" s="382"/>
      <c r="D108" s="383"/>
      <c r="E108" s="16" t="s">
        <v>290</v>
      </c>
    </row>
    <row r="109" spans="2:5" ht="33.950000000000003" hidden="1" customHeight="1">
      <c r="B109" s="15" t="s">
        <v>236</v>
      </c>
      <c r="C109" s="382"/>
      <c r="D109" s="383"/>
      <c r="E109" s="16" t="s">
        <v>291</v>
      </c>
    </row>
    <row r="110" spans="2:5" ht="33.950000000000003" hidden="1" customHeight="1">
      <c r="B110" s="17" t="s">
        <v>226</v>
      </c>
      <c r="C110" s="382"/>
      <c r="D110" s="383"/>
      <c r="E110" s="18" t="s">
        <v>240</v>
      </c>
    </row>
    <row r="111" spans="2:5" ht="33.950000000000003" hidden="1" customHeight="1">
      <c r="B111" s="20" t="s">
        <v>292</v>
      </c>
      <c r="C111" s="384"/>
      <c r="D111" s="385"/>
      <c r="E111" s="19" t="s">
        <v>219</v>
      </c>
    </row>
    <row r="112" spans="2:5" hidden="1"/>
    <row r="113" spans="2:5" ht="33.950000000000003" hidden="1" customHeight="1">
      <c r="B113" s="390" t="s">
        <v>286</v>
      </c>
      <c r="C113" s="391"/>
      <c r="D113" s="394" t="s">
        <v>287</v>
      </c>
      <c r="E113" s="395"/>
    </row>
    <row r="114" spans="2:5" ht="1.5" hidden="1" customHeight="1">
      <c r="B114" s="392"/>
      <c r="C114" s="393"/>
      <c r="D114" s="396"/>
      <c r="E114" s="397"/>
    </row>
    <row r="115" spans="2:5" ht="33.950000000000003" hidden="1" customHeight="1">
      <c r="B115" s="15" t="s">
        <v>216</v>
      </c>
      <c r="C115" s="386"/>
      <c r="D115" s="387"/>
      <c r="E115" s="16" t="s">
        <v>217</v>
      </c>
    </row>
    <row r="116" spans="2:5" ht="33.950000000000003" hidden="1" customHeight="1">
      <c r="B116" s="15" t="s">
        <v>224</v>
      </c>
      <c r="C116" s="388"/>
      <c r="D116" s="389"/>
      <c r="E116" s="16" t="s">
        <v>225</v>
      </c>
    </row>
    <row r="117" spans="2:5" ht="33.950000000000003" hidden="1" customHeight="1">
      <c r="B117" s="15" t="s">
        <v>222</v>
      </c>
      <c r="C117" s="382"/>
      <c r="D117" s="383"/>
      <c r="E117" s="16" t="s">
        <v>223</v>
      </c>
    </row>
    <row r="118" spans="2:5" ht="33.950000000000003" hidden="1" customHeight="1">
      <c r="B118" s="15" t="s">
        <v>288</v>
      </c>
      <c r="C118" s="382"/>
      <c r="D118" s="383"/>
      <c r="E118" s="16" t="s">
        <v>289</v>
      </c>
    </row>
    <row r="119" spans="2:5" ht="33.950000000000003" hidden="1" customHeight="1">
      <c r="B119" s="15" t="s">
        <v>234</v>
      </c>
      <c r="C119" s="382"/>
      <c r="D119" s="383"/>
      <c r="E119" s="16" t="s">
        <v>290</v>
      </c>
    </row>
    <row r="120" spans="2:5" ht="33.950000000000003" hidden="1" customHeight="1">
      <c r="B120" s="15" t="s">
        <v>236</v>
      </c>
      <c r="C120" s="382"/>
      <c r="D120" s="383"/>
      <c r="E120" s="16" t="s">
        <v>291</v>
      </c>
    </row>
    <row r="121" spans="2:5" ht="33.950000000000003" hidden="1" customHeight="1">
      <c r="B121" s="17" t="s">
        <v>226</v>
      </c>
      <c r="C121" s="382"/>
      <c r="D121" s="383"/>
      <c r="E121" s="18" t="s">
        <v>240</v>
      </c>
    </row>
    <row r="122" spans="2:5" ht="33.950000000000003" hidden="1" customHeight="1">
      <c r="B122" s="20" t="s">
        <v>292</v>
      </c>
      <c r="C122" s="384"/>
      <c r="D122" s="385"/>
      <c r="E122" s="19" t="s">
        <v>219</v>
      </c>
    </row>
    <row r="123" spans="2:5" hidden="1"/>
    <row r="124" spans="2:5" ht="33.950000000000003" hidden="1" customHeight="1">
      <c r="B124" s="390" t="s">
        <v>286</v>
      </c>
      <c r="C124" s="391"/>
      <c r="D124" s="394" t="s">
        <v>287</v>
      </c>
      <c r="E124" s="395"/>
    </row>
    <row r="125" spans="2:5" ht="3.75" hidden="1" customHeight="1">
      <c r="B125" s="392"/>
      <c r="C125" s="393"/>
      <c r="D125" s="396"/>
      <c r="E125" s="397"/>
    </row>
    <row r="126" spans="2:5" ht="33.950000000000003" hidden="1" customHeight="1">
      <c r="B126" s="15" t="s">
        <v>216</v>
      </c>
      <c r="C126" s="386"/>
      <c r="D126" s="387"/>
      <c r="E126" s="16" t="s">
        <v>217</v>
      </c>
    </row>
    <row r="127" spans="2:5" ht="33.950000000000003" hidden="1" customHeight="1">
      <c r="B127" s="15" t="s">
        <v>224</v>
      </c>
      <c r="C127" s="388"/>
      <c r="D127" s="389"/>
      <c r="E127" s="16" t="s">
        <v>225</v>
      </c>
    </row>
    <row r="128" spans="2:5" ht="33.950000000000003" hidden="1" customHeight="1">
      <c r="B128" s="15" t="s">
        <v>222</v>
      </c>
      <c r="C128" s="382"/>
      <c r="D128" s="383"/>
      <c r="E128" s="16" t="s">
        <v>223</v>
      </c>
    </row>
    <row r="129" spans="2:5" ht="33.950000000000003" hidden="1" customHeight="1">
      <c r="B129" s="15" t="s">
        <v>288</v>
      </c>
      <c r="C129" s="382"/>
      <c r="D129" s="383"/>
      <c r="E129" s="16" t="s">
        <v>289</v>
      </c>
    </row>
    <row r="130" spans="2:5" ht="33.950000000000003" hidden="1" customHeight="1">
      <c r="B130" s="15" t="s">
        <v>234</v>
      </c>
      <c r="C130" s="382"/>
      <c r="D130" s="383"/>
      <c r="E130" s="16" t="s">
        <v>290</v>
      </c>
    </row>
    <row r="131" spans="2:5" ht="33.950000000000003" hidden="1" customHeight="1">
      <c r="B131" s="15" t="s">
        <v>236</v>
      </c>
      <c r="C131" s="382"/>
      <c r="D131" s="383"/>
      <c r="E131" s="16" t="s">
        <v>291</v>
      </c>
    </row>
    <row r="132" spans="2:5" ht="33.950000000000003" hidden="1" customHeight="1">
      <c r="B132" s="17" t="s">
        <v>226</v>
      </c>
      <c r="C132" s="382"/>
      <c r="D132" s="383"/>
      <c r="E132" s="18" t="s">
        <v>240</v>
      </c>
    </row>
    <row r="133" spans="2:5" ht="33.950000000000003" hidden="1" customHeight="1">
      <c r="B133" s="20" t="s">
        <v>292</v>
      </c>
      <c r="C133" s="384"/>
      <c r="D133" s="385"/>
      <c r="E133" s="19" t="s">
        <v>219</v>
      </c>
    </row>
    <row r="134" spans="2:5" hidden="1"/>
    <row r="135" spans="2:5" ht="33.950000000000003" hidden="1" customHeight="1">
      <c r="B135" s="390" t="s">
        <v>286</v>
      </c>
      <c r="C135" s="391"/>
      <c r="D135" s="394" t="s">
        <v>287</v>
      </c>
      <c r="E135" s="395"/>
    </row>
    <row r="136" spans="2:5" ht="6" hidden="1" customHeight="1">
      <c r="B136" s="392"/>
      <c r="C136" s="393"/>
      <c r="D136" s="396"/>
      <c r="E136" s="397"/>
    </row>
    <row r="137" spans="2:5" ht="33.950000000000003" hidden="1" customHeight="1">
      <c r="B137" s="15" t="s">
        <v>216</v>
      </c>
      <c r="C137" s="386"/>
      <c r="D137" s="387"/>
      <c r="E137" s="16" t="s">
        <v>217</v>
      </c>
    </row>
    <row r="138" spans="2:5" ht="33.950000000000003" hidden="1" customHeight="1">
      <c r="B138" s="15" t="s">
        <v>224</v>
      </c>
      <c r="C138" s="388"/>
      <c r="D138" s="389"/>
      <c r="E138" s="16" t="s">
        <v>225</v>
      </c>
    </row>
    <row r="139" spans="2:5" ht="33.950000000000003" hidden="1" customHeight="1">
      <c r="B139" s="15" t="s">
        <v>222</v>
      </c>
      <c r="C139" s="382"/>
      <c r="D139" s="383"/>
      <c r="E139" s="16" t="s">
        <v>223</v>
      </c>
    </row>
    <row r="140" spans="2:5" ht="33.950000000000003" hidden="1" customHeight="1">
      <c r="B140" s="15" t="s">
        <v>288</v>
      </c>
      <c r="C140" s="382"/>
      <c r="D140" s="383"/>
      <c r="E140" s="16" t="s">
        <v>289</v>
      </c>
    </row>
    <row r="141" spans="2:5" ht="33.950000000000003" hidden="1" customHeight="1">
      <c r="B141" s="15" t="s">
        <v>234</v>
      </c>
      <c r="C141" s="382"/>
      <c r="D141" s="383"/>
      <c r="E141" s="16" t="s">
        <v>290</v>
      </c>
    </row>
    <row r="142" spans="2:5" ht="33.950000000000003" hidden="1" customHeight="1">
      <c r="B142" s="15" t="s">
        <v>236</v>
      </c>
      <c r="C142" s="382"/>
      <c r="D142" s="383"/>
      <c r="E142" s="16" t="s">
        <v>291</v>
      </c>
    </row>
    <row r="143" spans="2:5" ht="33.950000000000003" hidden="1" customHeight="1">
      <c r="B143" s="17" t="s">
        <v>226</v>
      </c>
      <c r="C143" s="382"/>
      <c r="D143" s="383"/>
      <c r="E143" s="18" t="s">
        <v>240</v>
      </c>
    </row>
    <row r="144" spans="2:5" ht="33.950000000000003" hidden="1" customHeight="1">
      <c r="B144" s="20" t="s">
        <v>292</v>
      </c>
      <c r="C144" s="384"/>
      <c r="D144" s="385"/>
      <c r="E144" s="19" t="s">
        <v>219</v>
      </c>
    </row>
    <row r="145" spans="2:5" hidden="1"/>
    <row r="146" spans="2:5" ht="32.25" hidden="1" customHeight="1">
      <c r="B146" s="390" t="s">
        <v>286</v>
      </c>
      <c r="C146" s="391"/>
      <c r="D146" s="394" t="s">
        <v>287</v>
      </c>
      <c r="E146" s="395"/>
    </row>
    <row r="147" spans="2:5" ht="6.75" hidden="1" customHeight="1">
      <c r="B147" s="392"/>
      <c r="C147" s="393"/>
      <c r="D147" s="396"/>
      <c r="E147" s="397"/>
    </row>
    <row r="148" spans="2:5" ht="33.950000000000003" hidden="1" customHeight="1">
      <c r="B148" s="15" t="s">
        <v>216</v>
      </c>
      <c r="C148" s="386"/>
      <c r="D148" s="387"/>
      <c r="E148" s="16" t="s">
        <v>217</v>
      </c>
    </row>
    <row r="149" spans="2:5" ht="33.950000000000003" hidden="1" customHeight="1">
      <c r="B149" s="15" t="s">
        <v>224</v>
      </c>
      <c r="C149" s="388"/>
      <c r="D149" s="389"/>
      <c r="E149" s="16" t="s">
        <v>225</v>
      </c>
    </row>
    <row r="150" spans="2:5" ht="33.950000000000003" hidden="1" customHeight="1">
      <c r="B150" s="15" t="s">
        <v>222</v>
      </c>
      <c r="C150" s="382"/>
      <c r="D150" s="383"/>
      <c r="E150" s="16" t="s">
        <v>223</v>
      </c>
    </row>
    <row r="151" spans="2:5" ht="33.950000000000003" hidden="1" customHeight="1">
      <c r="B151" s="15" t="s">
        <v>288</v>
      </c>
      <c r="C151" s="382"/>
      <c r="D151" s="383"/>
      <c r="E151" s="16" t="s">
        <v>289</v>
      </c>
    </row>
    <row r="152" spans="2:5" ht="33.950000000000003" hidden="1" customHeight="1">
      <c r="B152" s="15" t="s">
        <v>234</v>
      </c>
      <c r="C152" s="382"/>
      <c r="D152" s="383"/>
      <c r="E152" s="16" t="s">
        <v>290</v>
      </c>
    </row>
    <row r="153" spans="2:5" ht="33.950000000000003" hidden="1" customHeight="1">
      <c r="B153" s="15" t="s">
        <v>236</v>
      </c>
      <c r="C153" s="382"/>
      <c r="D153" s="383"/>
      <c r="E153" s="16" t="s">
        <v>291</v>
      </c>
    </row>
    <row r="154" spans="2:5" ht="33.950000000000003" hidden="1" customHeight="1">
      <c r="B154" s="17" t="s">
        <v>226</v>
      </c>
      <c r="C154" s="382"/>
      <c r="D154" s="383"/>
      <c r="E154" s="18" t="s">
        <v>240</v>
      </c>
    </row>
    <row r="155" spans="2:5" ht="33.950000000000003" hidden="1" customHeight="1">
      <c r="B155" s="20" t="s">
        <v>292</v>
      </c>
      <c r="C155" s="384"/>
      <c r="D155" s="385"/>
      <c r="E155" s="19" t="s">
        <v>219</v>
      </c>
    </row>
    <row r="156" spans="2:5" hidden="1"/>
    <row r="157" spans="2:5" ht="33.950000000000003" hidden="1" customHeight="1">
      <c r="B157" s="390" t="s">
        <v>286</v>
      </c>
      <c r="C157" s="391"/>
      <c r="D157" s="394" t="s">
        <v>287</v>
      </c>
      <c r="E157" s="395"/>
    </row>
    <row r="158" spans="2:5" ht="9" hidden="1" customHeight="1">
      <c r="B158" s="392"/>
      <c r="C158" s="393"/>
      <c r="D158" s="396"/>
      <c r="E158" s="397"/>
    </row>
    <row r="159" spans="2:5" ht="33.950000000000003" hidden="1" customHeight="1">
      <c r="B159" s="15" t="s">
        <v>216</v>
      </c>
      <c r="C159" s="386"/>
      <c r="D159" s="387"/>
      <c r="E159" s="16" t="s">
        <v>217</v>
      </c>
    </row>
    <row r="160" spans="2:5" ht="33.950000000000003" hidden="1" customHeight="1">
      <c r="B160" s="15" t="s">
        <v>224</v>
      </c>
      <c r="C160" s="388"/>
      <c r="D160" s="389"/>
      <c r="E160" s="16" t="s">
        <v>225</v>
      </c>
    </row>
    <row r="161" spans="2:5" ht="33.950000000000003" hidden="1" customHeight="1">
      <c r="B161" s="15" t="s">
        <v>222</v>
      </c>
      <c r="C161" s="382"/>
      <c r="D161" s="383"/>
      <c r="E161" s="16" t="s">
        <v>223</v>
      </c>
    </row>
    <row r="162" spans="2:5" ht="33.950000000000003" hidden="1" customHeight="1">
      <c r="B162" s="15" t="s">
        <v>288</v>
      </c>
      <c r="C162" s="382"/>
      <c r="D162" s="383"/>
      <c r="E162" s="16" t="s">
        <v>289</v>
      </c>
    </row>
    <row r="163" spans="2:5" ht="33.950000000000003" hidden="1" customHeight="1">
      <c r="B163" s="15" t="s">
        <v>234</v>
      </c>
      <c r="C163" s="382"/>
      <c r="D163" s="383"/>
      <c r="E163" s="16" t="s">
        <v>290</v>
      </c>
    </row>
    <row r="164" spans="2:5" ht="33.950000000000003" hidden="1" customHeight="1">
      <c r="B164" s="15" t="s">
        <v>236</v>
      </c>
      <c r="C164" s="382"/>
      <c r="D164" s="383"/>
      <c r="E164" s="16" t="s">
        <v>291</v>
      </c>
    </row>
    <row r="165" spans="2:5" ht="33.950000000000003" hidden="1" customHeight="1">
      <c r="B165" s="17" t="s">
        <v>226</v>
      </c>
      <c r="C165" s="382"/>
      <c r="D165" s="383"/>
      <c r="E165" s="18" t="s">
        <v>240</v>
      </c>
    </row>
    <row r="166" spans="2:5" ht="33.950000000000003" hidden="1" customHeight="1">
      <c r="B166" s="20" t="s">
        <v>292</v>
      </c>
      <c r="C166" s="384"/>
      <c r="D166" s="385"/>
      <c r="E166" s="19" t="s">
        <v>219</v>
      </c>
    </row>
    <row r="167" spans="2:5" hidden="1"/>
    <row r="168" spans="2:5" ht="33.950000000000003" hidden="1" customHeight="1">
      <c r="B168" s="390" t="s">
        <v>286</v>
      </c>
      <c r="C168" s="391"/>
      <c r="D168" s="394" t="s">
        <v>287</v>
      </c>
      <c r="E168" s="395"/>
    </row>
    <row r="169" spans="2:5" hidden="1">
      <c r="B169" s="392"/>
      <c r="C169" s="393"/>
      <c r="D169" s="396"/>
      <c r="E169" s="397"/>
    </row>
    <row r="170" spans="2:5" ht="33.950000000000003" hidden="1" customHeight="1">
      <c r="B170" s="15" t="s">
        <v>216</v>
      </c>
      <c r="C170" s="386"/>
      <c r="D170" s="387"/>
      <c r="E170" s="16" t="s">
        <v>217</v>
      </c>
    </row>
    <row r="171" spans="2:5" ht="33.950000000000003" hidden="1" customHeight="1">
      <c r="B171" s="15" t="s">
        <v>224</v>
      </c>
      <c r="C171" s="388"/>
      <c r="D171" s="389"/>
      <c r="E171" s="16" t="s">
        <v>225</v>
      </c>
    </row>
    <row r="172" spans="2:5" ht="33.950000000000003" hidden="1" customHeight="1">
      <c r="B172" s="15" t="s">
        <v>222</v>
      </c>
      <c r="C172" s="382"/>
      <c r="D172" s="383"/>
      <c r="E172" s="16" t="s">
        <v>223</v>
      </c>
    </row>
    <row r="173" spans="2:5" ht="33.950000000000003" hidden="1" customHeight="1">
      <c r="B173" s="15" t="s">
        <v>288</v>
      </c>
      <c r="C173" s="382"/>
      <c r="D173" s="383"/>
      <c r="E173" s="16" t="s">
        <v>289</v>
      </c>
    </row>
    <row r="174" spans="2:5" ht="33.950000000000003" hidden="1" customHeight="1">
      <c r="B174" s="15" t="s">
        <v>234</v>
      </c>
      <c r="C174" s="382"/>
      <c r="D174" s="383"/>
      <c r="E174" s="16" t="s">
        <v>290</v>
      </c>
    </row>
    <row r="175" spans="2:5" ht="33.950000000000003" hidden="1" customHeight="1">
      <c r="B175" s="15" t="s">
        <v>236</v>
      </c>
      <c r="C175" s="382"/>
      <c r="D175" s="383"/>
      <c r="E175" s="16" t="s">
        <v>291</v>
      </c>
    </row>
    <row r="176" spans="2:5" ht="33.950000000000003" hidden="1" customHeight="1">
      <c r="B176" s="17" t="s">
        <v>226</v>
      </c>
      <c r="C176" s="382"/>
      <c r="D176" s="383"/>
      <c r="E176" s="18" t="s">
        <v>240</v>
      </c>
    </row>
    <row r="177" spans="2:5" ht="33.950000000000003" hidden="1" customHeight="1">
      <c r="B177" s="20" t="s">
        <v>292</v>
      </c>
      <c r="C177" s="384"/>
      <c r="D177" s="385"/>
      <c r="E177" s="19" t="s">
        <v>219</v>
      </c>
    </row>
    <row r="178" spans="2:5" hidden="1"/>
    <row r="179" spans="2:5" ht="33.950000000000003" hidden="1" customHeight="1">
      <c r="B179" s="390" t="s">
        <v>286</v>
      </c>
      <c r="C179" s="391"/>
      <c r="D179" s="394" t="s">
        <v>287</v>
      </c>
      <c r="E179" s="395"/>
    </row>
    <row r="180" spans="2:5" hidden="1">
      <c r="B180" s="392"/>
      <c r="C180" s="393"/>
      <c r="D180" s="396"/>
      <c r="E180" s="397"/>
    </row>
    <row r="181" spans="2:5" ht="33.950000000000003" hidden="1" customHeight="1">
      <c r="B181" s="15" t="s">
        <v>216</v>
      </c>
      <c r="C181" s="386"/>
      <c r="D181" s="387"/>
      <c r="E181" s="16" t="s">
        <v>217</v>
      </c>
    </row>
    <row r="182" spans="2:5" ht="33.950000000000003" hidden="1" customHeight="1">
      <c r="B182" s="15" t="s">
        <v>224</v>
      </c>
      <c r="C182" s="388"/>
      <c r="D182" s="389"/>
      <c r="E182" s="16" t="s">
        <v>225</v>
      </c>
    </row>
    <row r="183" spans="2:5" ht="33.950000000000003" hidden="1" customHeight="1">
      <c r="B183" s="15" t="s">
        <v>222</v>
      </c>
      <c r="C183" s="382"/>
      <c r="D183" s="383"/>
      <c r="E183" s="16" t="s">
        <v>223</v>
      </c>
    </row>
    <row r="184" spans="2:5" ht="33.950000000000003" hidden="1" customHeight="1">
      <c r="B184" s="15" t="s">
        <v>288</v>
      </c>
      <c r="C184" s="382"/>
      <c r="D184" s="383"/>
      <c r="E184" s="16" t="s">
        <v>289</v>
      </c>
    </row>
    <row r="185" spans="2:5" ht="33.950000000000003" hidden="1" customHeight="1">
      <c r="B185" s="15" t="s">
        <v>234</v>
      </c>
      <c r="C185" s="382"/>
      <c r="D185" s="383"/>
      <c r="E185" s="16" t="s">
        <v>290</v>
      </c>
    </row>
    <row r="186" spans="2:5" ht="33.950000000000003" hidden="1" customHeight="1">
      <c r="B186" s="15" t="s">
        <v>236</v>
      </c>
      <c r="C186" s="382"/>
      <c r="D186" s="383"/>
      <c r="E186" s="16" t="s">
        <v>291</v>
      </c>
    </row>
    <row r="187" spans="2:5" ht="33.950000000000003" hidden="1" customHeight="1">
      <c r="B187" s="17" t="s">
        <v>226</v>
      </c>
      <c r="C187" s="382"/>
      <c r="D187" s="383"/>
      <c r="E187" s="18" t="s">
        <v>240</v>
      </c>
    </row>
    <row r="188" spans="2:5" ht="33.950000000000003" hidden="1" customHeight="1">
      <c r="B188" s="20" t="s">
        <v>292</v>
      </c>
      <c r="C188" s="384"/>
      <c r="D188" s="385"/>
      <c r="E188" s="19" t="s">
        <v>219</v>
      </c>
    </row>
    <row r="189" spans="2:5" hidden="1"/>
    <row r="190" spans="2:5" ht="33.950000000000003" hidden="1" customHeight="1">
      <c r="B190" s="390" t="s">
        <v>286</v>
      </c>
      <c r="C190" s="391"/>
      <c r="D190" s="394" t="s">
        <v>287</v>
      </c>
      <c r="E190" s="395"/>
    </row>
    <row r="191" spans="2:5" hidden="1">
      <c r="B191" s="392"/>
      <c r="C191" s="393"/>
      <c r="D191" s="396"/>
      <c r="E191" s="397"/>
    </row>
    <row r="192" spans="2:5" ht="33.950000000000003" hidden="1" customHeight="1">
      <c r="B192" s="15" t="s">
        <v>216</v>
      </c>
      <c r="C192" s="386"/>
      <c r="D192" s="387"/>
      <c r="E192" s="16" t="s">
        <v>217</v>
      </c>
    </row>
    <row r="193" spans="2:5" ht="33.950000000000003" hidden="1" customHeight="1">
      <c r="B193" s="15" t="s">
        <v>224</v>
      </c>
      <c r="C193" s="388"/>
      <c r="D193" s="389"/>
      <c r="E193" s="16" t="s">
        <v>225</v>
      </c>
    </row>
    <row r="194" spans="2:5" ht="33.950000000000003" hidden="1" customHeight="1">
      <c r="B194" s="15" t="s">
        <v>222</v>
      </c>
      <c r="C194" s="382"/>
      <c r="D194" s="383"/>
      <c r="E194" s="16" t="s">
        <v>223</v>
      </c>
    </row>
    <row r="195" spans="2:5" ht="33.950000000000003" hidden="1" customHeight="1">
      <c r="B195" s="15" t="s">
        <v>288</v>
      </c>
      <c r="C195" s="382"/>
      <c r="D195" s="383"/>
      <c r="E195" s="16" t="s">
        <v>289</v>
      </c>
    </row>
    <row r="196" spans="2:5" ht="33.950000000000003" hidden="1" customHeight="1">
      <c r="B196" s="15" t="s">
        <v>234</v>
      </c>
      <c r="C196" s="382"/>
      <c r="D196" s="383"/>
      <c r="E196" s="16" t="s">
        <v>290</v>
      </c>
    </row>
    <row r="197" spans="2:5" ht="33.950000000000003" hidden="1" customHeight="1">
      <c r="B197" s="15" t="s">
        <v>236</v>
      </c>
      <c r="C197" s="382"/>
      <c r="D197" s="383"/>
      <c r="E197" s="16" t="s">
        <v>291</v>
      </c>
    </row>
    <row r="198" spans="2:5" ht="33.950000000000003" hidden="1" customHeight="1">
      <c r="B198" s="17" t="s">
        <v>226</v>
      </c>
      <c r="C198" s="382"/>
      <c r="D198" s="383"/>
      <c r="E198" s="18" t="s">
        <v>240</v>
      </c>
    </row>
    <row r="199" spans="2:5" ht="33.950000000000003" hidden="1" customHeight="1">
      <c r="B199" s="20" t="s">
        <v>292</v>
      </c>
      <c r="C199" s="384"/>
      <c r="D199" s="385"/>
      <c r="E199" s="19" t="s">
        <v>219</v>
      </c>
    </row>
    <row r="200" spans="2:5" hidden="1"/>
    <row r="201" spans="2:5" hidden="1">
      <c r="B201" s="390" t="s">
        <v>286</v>
      </c>
      <c r="C201" s="391"/>
      <c r="D201" s="394" t="s">
        <v>287</v>
      </c>
      <c r="E201" s="395"/>
    </row>
    <row r="202" spans="2:5" hidden="1">
      <c r="B202" s="392"/>
      <c r="C202" s="393"/>
      <c r="D202" s="396"/>
      <c r="E202" s="397"/>
    </row>
    <row r="203" spans="2:5" ht="33.950000000000003" hidden="1" customHeight="1">
      <c r="B203" s="15" t="s">
        <v>216</v>
      </c>
      <c r="C203" s="386"/>
      <c r="D203" s="387"/>
      <c r="E203" s="16" t="s">
        <v>217</v>
      </c>
    </row>
    <row r="204" spans="2:5" ht="33.950000000000003" hidden="1" customHeight="1">
      <c r="B204" s="15" t="s">
        <v>224</v>
      </c>
      <c r="C204" s="388"/>
      <c r="D204" s="389"/>
      <c r="E204" s="16" t="s">
        <v>225</v>
      </c>
    </row>
    <row r="205" spans="2:5" ht="33.950000000000003" hidden="1" customHeight="1">
      <c r="B205" s="15" t="s">
        <v>222</v>
      </c>
      <c r="C205" s="382"/>
      <c r="D205" s="383"/>
      <c r="E205" s="16" t="s">
        <v>223</v>
      </c>
    </row>
    <row r="206" spans="2:5" ht="33.950000000000003" hidden="1" customHeight="1">
      <c r="B206" s="15" t="s">
        <v>288</v>
      </c>
      <c r="C206" s="382"/>
      <c r="D206" s="383"/>
      <c r="E206" s="16" t="s">
        <v>289</v>
      </c>
    </row>
    <row r="207" spans="2:5" ht="33.950000000000003" hidden="1" customHeight="1">
      <c r="B207" s="15" t="s">
        <v>234</v>
      </c>
      <c r="C207" s="382"/>
      <c r="D207" s="383"/>
      <c r="E207" s="16" t="s">
        <v>290</v>
      </c>
    </row>
    <row r="208" spans="2:5" ht="33.950000000000003" hidden="1" customHeight="1">
      <c r="B208" s="15" t="s">
        <v>236</v>
      </c>
      <c r="C208" s="382"/>
      <c r="D208" s="383"/>
      <c r="E208" s="16" t="s">
        <v>291</v>
      </c>
    </row>
    <row r="209" spans="2:5" ht="33.950000000000003" hidden="1" customHeight="1">
      <c r="B209" s="17" t="s">
        <v>226</v>
      </c>
      <c r="C209" s="382"/>
      <c r="D209" s="383"/>
      <c r="E209" s="18" t="s">
        <v>240</v>
      </c>
    </row>
    <row r="210" spans="2:5" ht="33.950000000000003" hidden="1" customHeight="1">
      <c r="B210" s="20" t="s">
        <v>292</v>
      </c>
      <c r="C210" s="384"/>
      <c r="D210" s="385"/>
      <c r="E210" s="19" t="s">
        <v>219</v>
      </c>
    </row>
    <row r="211" spans="2:5" hidden="1"/>
    <row r="212" spans="2:5" hidden="1">
      <c r="B212" s="390" t="s">
        <v>286</v>
      </c>
      <c r="C212" s="391"/>
      <c r="D212" s="394" t="s">
        <v>287</v>
      </c>
      <c r="E212" s="395"/>
    </row>
    <row r="213" spans="2:5" hidden="1">
      <c r="B213" s="392"/>
      <c r="C213" s="393"/>
      <c r="D213" s="396"/>
      <c r="E213" s="397"/>
    </row>
    <row r="214" spans="2:5" ht="33.950000000000003" hidden="1" customHeight="1">
      <c r="B214" s="15" t="s">
        <v>216</v>
      </c>
      <c r="C214" s="386"/>
      <c r="D214" s="387"/>
      <c r="E214" s="16" t="s">
        <v>217</v>
      </c>
    </row>
    <row r="215" spans="2:5" ht="33.950000000000003" hidden="1" customHeight="1">
      <c r="B215" s="15" t="s">
        <v>224</v>
      </c>
      <c r="C215" s="388"/>
      <c r="D215" s="389"/>
      <c r="E215" s="16" t="s">
        <v>225</v>
      </c>
    </row>
    <row r="216" spans="2:5" ht="33.950000000000003" hidden="1" customHeight="1">
      <c r="B216" s="15" t="s">
        <v>222</v>
      </c>
      <c r="C216" s="382"/>
      <c r="D216" s="383"/>
      <c r="E216" s="16" t="s">
        <v>223</v>
      </c>
    </row>
    <row r="217" spans="2:5" ht="33.950000000000003" hidden="1" customHeight="1">
      <c r="B217" s="15" t="s">
        <v>288</v>
      </c>
      <c r="C217" s="382"/>
      <c r="D217" s="383"/>
      <c r="E217" s="16" t="s">
        <v>289</v>
      </c>
    </row>
    <row r="218" spans="2:5" ht="33.950000000000003" hidden="1" customHeight="1">
      <c r="B218" s="15" t="s">
        <v>234</v>
      </c>
      <c r="C218" s="382"/>
      <c r="D218" s="383"/>
      <c r="E218" s="16" t="s">
        <v>290</v>
      </c>
    </row>
    <row r="219" spans="2:5" ht="33.950000000000003" hidden="1" customHeight="1">
      <c r="B219" s="15" t="s">
        <v>236</v>
      </c>
      <c r="C219" s="382"/>
      <c r="D219" s="383"/>
      <c r="E219" s="16" t="s">
        <v>291</v>
      </c>
    </row>
    <row r="220" spans="2:5" ht="33.950000000000003" hidden="1" customHeight="1">
      <c r="B220" s="17" t="s">
        <v>226</v>
      </c>
      <c r="C220" s="382"/>
      <c r="D220" s="383"/>
      <c r="E220" s="18" t="s">
        <v>240</v>
      </c>
    </row>
    <row r="221" spans="2:5" ht="31.5" hidden="1" customHeight="1">
      <c r="B221" s="20" t="s">
        <v>292</v>
      </c>
      <c r="C221" s="384"/>
      <c r="D221" s="385"/>
      <c r="E221" s="19" t="s">
        <v>219</v>
      </c>
    </row>
    <row r="222" spans="2:5" hidden="1"/>
    <row r="223" spans="2:5" ht="12" hidden="1" customHeight="1"/>
    <row r="224" spans="2:5" ht="12.75" hidden="1" customHeight="1"/>
  </sheetData>
  <sheetProtection algorithmName="SHA-512" hashValue="/UJCAvs+wSWd7aDuAVp8a+PJXCgYOFKTN3MHWQbs6ZUwYsHBiv8CrSFRYje/0cJ7EhfrIqjx2row5ywr+H03RA==" saltValue="uy9as+XwpPunfQPkQs5xEQ==" spinCount="100000" sheet="1" formatCells="0" formatColumns="0" formatRows="0"/>
  <mergeCells count="203">
    <mergeCell ref="B2:C3"/>
    <mergeCell ref="D2:E3"/>
    <mergeCell ref="C4:D4"/>
    <mergeCell ref="C5:D5"/>
    <mergeCell ref="C6:D6"/>
    <mergeCell ref="C7:D7"/>
    <mergeCell ref="C16:D16"/>
    <mergeCell ref="C17:D17"/>
    <mergeCell ref="C18:D18"/>
    <mergeCell ref="C19:D19"/>
    <mergeCell ref="C20:D20"/>
    <mergeCell ref="C21:D21"/>
    <mergeCell ref="C8:D8"/>
    <mergeCell ref="C9:D9"/>
    <mergeCell ref="C10:D10"/>
    <mergeCell ref="C11:D11"/>
    <mergeCell ref="C13:D13"/>
    <mergeCell ref="B14:C15"/>
    <mergeCell ref="D14:E15"/>
    <mergeCell ref="C12:D12"/>
    <mergeCell ref="C28:D28"/>
    <mergeCell ref="C29:D29"/>
    <mergeCell ref="C30:D30"/>
    <mergeCell ref="C31:D31"/>
    <mergeCell ref="C32:D32"/>
    <mergeCell ref="C33:D33"/>
    <mergeCell ref="C22:D22"/>
    <mergeCell ref="G22:H22"/>
    <mergeCell ref="C23:D23"/>
    <mergeCell ref="B25:C26"/>
    <mergeCell ref="D25:E26"/>
    <mergeCell ref="C27:D27"/>
    <mergeCell ref="C41:D41"/>
    <mergeCell ref="C42:D42"/>
    <mergeCell ref="C43:D43"/>
    <mergeCell ref="C44:D44"/>
    <mergeCell ref="C45:D45"/>
    <mergeCell ref="B47:C48"/>
    <mergeCell ref="D47:E48"/>
    <mergeCell ref="C34:D34"/>
    <mergeCell ref="B36:C37"/>
    <mergeCell ref="D36:E37"/>
    <mergeCell ref="C38:D38"/>
    <mergeCell ref="C39:D39"/>
    <mergeCell ref="C40:D40"/>
    <mergeCell ref="C55:D55"/>
    <mergeCell ref="C56:D56"/>
    <mergeCell ref="B58:C59"/>
    <mergeCell ref="D58:E59"/>
    <mergeCell ref="C60:D60"/>
    <mergeCell ref="C61:D61"/>
    <mergeCell ref="C49:D49"/>
    <mergeCell ref="C50:D50"/>
    <mergeCell ref="C51:D51"/>
    <mergeCell ref="C52:D52"/>
    <mergeCell ref="C53:D53"/>
    <mergeCell ref="C54:D54"/>
    <mergeCell ref="B69:C70"/>
    <mergeCell ref="D69:E70"/>
    <mergeCell ref="C71:D71"/>
    <mergeCell ref="C72:D72"/>
    <mergeCell ref="C73:D73"/>
    <mergeCell ref="C74:D74"/>
    <mergeCell ref="C62:D62"/>
    <mergeCell ref="C63:D63"/>
    <mergeCell ref="C64:D64"/>
    <mergeCell ref="C65:D65"/>
    <mergeCell ref="C66:D66"/>
    <mergeCell ref="C67:D67"/>
    <mergeCell ref="C82:D82"/>
    <mergeCell ref="C83:D83"/>
    <mergeCell ref="C84:D84"/>
    <mergeCell ref="C85:D85"/>
    <mergeCell ref="C86:D86"/>
    <mergeCell ref="C87:D87"/>
    <mergeCell ref="C75:D75"/>
    <mergeCell ref="C76:D76"/>
    <mergeCell ref="C77:D77"/>
    <mergeCell ref="C78:D78"/>
    <mergeCell ref="B80:C81"/>
    <mergeCell ref="D80:E81"/>
    <mergeCell ref="C95:D95"/>
    <mergeCell ref="C96:D96"/>
    <mergeCell ref="C97:D97"/>
    <mergeCell ref="C98:D98"/>
    <mergeCell ref="C99:D99"/>
    <mergeCell ref="C100:D100"/>
    <mergeCell ref="C88:D88"/>
    <mergeCell ref="C89:D89"/>
    <mergeCell ref="B91:C92"/>
    <mergeCell ref="D91:E92"/>
    <mergeCell ref="C93:D93"/>
    <mergeCell ref="C94:D94"/>
    <mergeCell ref="C108:D108"/>
    <mergeCell ref="C109:D109"/>
    <mergeCell ref="C110:D110"/>
    <mergeCell ref="C111:D111"/>
    <mergeCell ref="B113:C114"/>
    <mergeCell ref="D113:E114"/>
    <mergeCell ref="B102:C103"/>
    <mergeCell ref="D102:E103"/>
    <mergeCell ref="C104:D104"/>
    <mergeCell ref="C105:D105"/>
    <mergeCell ref="C106:D106"/>
    <mergeCell ref="C107:D107"/>
    <mergeCell ref="C121:D121"/>
    <mergeCell ref="C122:D122"/>
    <mergeCell ref="B124:C125"/>
    <mergeCell ref="D124:E125"/>
    <mergeCell ref="C126:D126"/>
    <mergeCell ref="C127:D127"/>
    <mergeCell ref="C115:D115"/>
    <mergeCell ref="C116:D116"/>
    <mergeCell ref="C117:D117"/>
    <mergeCell ref="C118:D118"/>
    <mergeCell ref="C119:D119"/>
    <mergeCell ref="C120:D120"/>
    <mergeCell ref="B135:C136"/>
    <mergeCell ref="D135:E136"/>
    <mergeCell ref="C137:D137"/>
    <mergeCell ref="C138:D138"/>
    <mergeCell ref="C139:D139"/>
    <mergeCell ref="C140:D140"/>
    <mergeCell ref="C128:D128"/>
    <mergeCell ref="C129:D129"/>
    <mergeCell ref="C130:D130"/>
    <mergeCell ref="C131:D131"/>
    <mergeCell ref="C132:D132"/>
    <mergeCell ref="C133:D133"/>
    <mergeCell ref="C148:D148"/>
    <mergeCell ref="C149:D149"/>
    <mergeCell ref="C150:D150"/>
    <mergeCell ref="C151:D151"/>
    <mergeCell ref="C152:D152"/>
    <mergeCell ref="C153:D153"/>
    <mergeCell ref="C141:D141"/>
    <mergeCell ref="C142:D142"/>
    <mergeCell ref="C143:D143"/>
    <mergeCell ref="C144:D144"/>
    <mergeCell ref="B146:C147"/>
    <mergeCell ref="D146:E147"/>
    <mergeCell ref="C161:D161"/>
    <mergeCell ref="C162:D162"/>
    <mergeCell ref="C163:D163"/>
    <mergeCell ref="C164:D164"/>
    <mergeCell ref="C165:D165"/>
    <mergeCell ref="C166:D166"/>
    <mergeCell ref="C154:D154"/>
    <mergeCell ref="C155:D155"/>
    <mergeCell ref="B157:C158"/>
    <mergeCell ref="D157:E158"/>
    <mergeCell ref="C159:D159"/>
    <mergeCell ref="C160:D160"/>
    <mergeCell ref="C174:D174"/>
    <mergeCell ref="C175:D175"/>
    <mergeCell ref="C176:D176"/>
    <mergeCell ref="C177:D177"/>
    <mergeCell ref="B179:C180"/>
    <mergeCell ref="D179:E180"/>
    <mergeCell ref="B168:C169"/>
    <mergeCell ref="D168:E169"/>
    <mergeCell ref="C170:D170"/>
    <mergeCell ref="C171:D171"/>
    <mergeCell ref="C172:D172"/>
    <mergeCell ref="C173:D173"/>
    <mergeCell ref="C187:D187"/>
    <mergeCell ref="C188:D188"/>
    <mergeCell ref="B190:C191"/>
    <mergeCell ref="D190:E191"/>
    <mergeCell ref="C192:D192"/>
    <mergeCell ref="C193:D193"/>
    <mergeCell ref="C181:D181"/>
    <mergeCell ref="C182:D182"/>
    <mergeCell ref="C183:D183"/>
    <mergeCell ref="C184:D184"/>
    <mergeCell ref="C185:D185"/>
    <mergeCell ref="C186:D186"/>
    <mergeCell ref="B201:C202"/>
    <mergeCell ref="D201:E202"/>
    <mergeCell ref="C203:D203"/>
    <mergeCell ref="C204:D204"/>
    <mergeCell ref="C205:D205"/>
    <mergeCell ref="C206:D206"/>
    <mergeCell ref="C194:D194"/>
    <mergeCell ref="C195:D195"/>
    <mergeCell ref="C196:D196"/>
    <mergeCell ref="C197:D197"/>
    <mergeCell ref="C198:D198"/>
    <mergeCell ref="C199:D199"/>
    <mergeCell ref="C220:D220"/>
    <mergeCell ref="C221:D221"/>
    <mergeCell ref="C214:D214"/>
    <mergeCell ref="C215:D215"/>
    <mergeCell ref="C216:D216"/>
    <mergeCell ref="C217:D217"/>
    <mergeCell ref="C218:D218"/>
    <mergeCell ref="C219:D219"/>
    <mergeCell ref="C207:D207"/>
    <mergeCell ref="C208:D208"/>
    <mergeCell ref="C209:D209"/>
    <mergeCell ref="C210:D210"/>
    <mergeCell ref="B212:C213"/>
    <mergeCell ref="D212:E213"/>
  </mergeCells>
  <pageMargins left="0.70866141732283472" right="0.70866141732283472" top="1.5748031496062993" bottom="0" header="0.31496062992125984" footer="1.1811023622047245"/>
  <pageSetup paperSize="9" scale="61" fitToHeight="0" orientation="portrait" r:id="rId1"/>
  <headerFooter>
    <oddHeader xml:space="preserve">&amp;C     &amp;G                                     </oddHeader>
    <oddFooter>&amp;C           &amp;G&amp;R&amp;P of &amp;N
OCT_Application_13_T.M_130-11-2025</oddFooter>
  </headerFooter>
  <rowBreaks count="6" manualBreakCount="6">
    <brk id="35" max="4" man="1"/>
    <brk id="68" max="16383" man="1"/>
    <brk id="101" max="16383" man="1"/>
    <brk id="134" max="16383" man="1"/>
    <brk id="167" max="16383" man="1"/>
    <brk id="200" max="16383" man="1"/>
  </rowBreaks>
  <drawing r:id="rId2"/>
  <legacyDrawingHF r:id="rId3"/>
  <extLst>
    <ext xmlns:x14="http://schemas.microsoft.com/office/spreadsheetml/2009/9/main" uri="{CCE6A557-97BC-4b89-ADB6-D9C93CAAB3DF}">
      <x14:dataValidations xmlns:xm="http://schemas.microsoft.com/office/excel/2006/main" count="1">
        <x14:dataValidation type="list" allowBlank="1" showInputMessage="1" showErrorMessage="1" prompt="Please select from Drop-down list" xr:uid="{937861AC-5E2F-454F-863D-E7C1AEA67573}">
          <x14:formula1>
            <xm:f>sheet13!$A$3:$A$14</xm:f>
          </x14:formula1>
          <xm:sqref>C34:D34 G22:H22 C221:D221 C210:D210 C199:D199 C188:D188 C177:D177 C166:D166 C155:D155 C144:D144 C133:D133 C122:D122 C111:D111 C100:D100 C89:D89 C78:D78 C67:D67 C56:D56 C45:D45 C23:D23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7A99B8-E4F0-4E0F-A2D3-8B9FEC330C2C}">
  <sheetPr codeName="Sheet12">
    <tabColor theme="3" tint="0.79998168889431442"/>
  </sheetPr>
  <dimension ref="B1:H224"/>
  <sheetViews>
    <sheetView showGridLines="0" showWhiteSpace="0" topLeftCell="B1" zoomScale="110" zoomScaleNormal="110" workbookViewId="0">
      <selection activeCell="C7" sqref="C7:D7"/>
    </sheetView>
  </sheetViews>
  <sheetFormatPr defaultRowHeight="14.25"/>
  <cols>
    <col min="1" max="1" width="0" hidden="1" customWidth="1"/>
    <col min="2" max="2" width="16.75" customWidth="1"/>
    <col min="3" max="3" width="53.25" customWidth="1"/>
    <col min="4" max="4" width="44" customWidth="1"/>
    <col min="5" max="5" width="16.75" customWidth="1"/>
    <col min="6" max="6" width="19.875" customWidth="1"/>
    <col min="7" max="7" width="27" hidden="1" customWidth="1"/>
    <col min="8" max="11" width="0" hidden="1" customWidth="1"/>
  </cols>
  <sheetData>
    <row r="1" spans="2:5" ht="20.25" customHeight="1">
      <c r="B1" s="5"/>
      <c r="C1" s="5"/>
      <c r="D1" s="5"/>
      <c r="E1" s="6"/>
    </row>
    <row r="2" spans="2:5">
      <c r="B2" s="390" t="s">
        <v>286</v>
      </c>
      <c r="C2" s="391"/>
      <c r="D2" s="394" t="s">
        <v>287</v>
      </c>
      <c r="E2" s="395"/>
    </row>
    <row r="3" spans="2:5" ht="3.75" customHeight="1">
      <c r="B3" s="392"/>
      <c r="C3" s="393"/>
      <c r="D3" s="396"/>
      <c r="E3" s="397"/>
    </row>
    <row r="4" spans="2:5" ht="33.950000000000003" customHeight="1">
      <c r="B4" s="15" t="s">
        <v>216</v>
      </c>
      <c r="C4" s="427">
        <f>Manpower!A12</f>
        <v>0</v>
      </c>
      <c r="D4" s="428"/>
      <c r="E4" s="16" t="s">
        <v>217</v>
      </c>
    </row>
    <row r="5" spans="2:5" ht="33.950000000000003" customHeight="1">
      <c r="B5" s="15" t="s">
        <v>224</v>
      </c>
      <c r="C5" s="398"/>
      <c r="D5" s="399"/>
      <c r="E5" s="16" t="s">
        <v>225</v>
      </c>
    </row>
    <row r="6" spans="2:5" ht="33.950000000000003" customHeight="1">
      <c r="B6" s="15" t="s">
        <v>222</v>
      </c>
      <c r="C6" s="382"/>
      <c r="D6" s="383"/>
      <c r="E6" s="16" t="s">
        <v>223</v>
      </c>
    </row>
    <row r="7" spans="2:5" ht="33.950000000000003" customHeight="1">
      <c r="B7" s="15" t="s">
        <v>288</v>
      </c>
      <c r="C7" s="382"/>
      <c r="D7" s="383"/>
      <c r="E7" s="16" t="s">
        <v>289</v>
      </c>
    </row>
    <row r="8" spans="2:5" ht="35.25" customHeight="1">
      <c r="B8" s="15" t="s">
        <v>234</v>
      </c>
      <c r="C8" s="382"/>
      <c r="D8" s="383"/>
      <c r="E8" s="16" t="s">
        <v>290</v>
      </c>
    </row>
    <row r="9" spans="2:5" ht="42" customHeight="1">
      <c r="B9" s="15" t="s">
        <v>236</v>
      </c>
      <c r="C9" s="382"/>
      <c r="D9" s="383"/>
      <c r="E9" s="16" t="s">
        <v>291</v>
      </c>
    </row>
    <row r="10" spans="2:5" ht="33.950000000000003" customHeight="1">
      <c r="B10" s="17" t="s">
        <v>226</v>
      </c>
      <c r="C10" s="382"/>
      <c r="D10" s="383"/>
      <c r="E10" s="18" t="s">
        <v>240</v>
      </c>
    </row>
    <row r="11" spans="2:5" ht="33.950000000000003" customHeight="1">
      <c r="B11" s="20" t="s">
        <v>292</v>
      </c>
      <c r="C11" s="423">
        <f>Manpower!B12</f>
        <v>0</v>
      </c>
      <c r="D11" s="424"/>
      <c r="E11" s="19" t="s">
        <v>219</v>
      </c>
    </row>
    <row r="12" spans="2:5" ht="33.950000000000003" customHeight="1">
      <c r="B12" s="20" t="s">
        <v>293</v>
      </c>
      <c r="C12" s="425">
        <f>Manpower!C12*Manpower!D12</f>
        <v>0</v>
      </c>
      <c r="D12" s="426"/>
      <c r="E12" s="214" t="s">
        <v>294</v>
      </c>
    </row>
    <row r="13" spans="2:5" ht="35.1" customHeight="1">
      <c r="B13" s="212" t="s">
        <v>295</v>
      </c>
      <c r="C13" s="407"/>
      <c r="D13" s="408"/>
      <c r="E13" s="213" t="s">
        <v>296</v>
      </c>
    </row>
    <row r="14" spans="2:5" hidden="1">
      <c r="B14" s="390" t="s">
        <v>286</v>
      </c>
      <c r="C14" s="391"/>
      <c r="D14" s="394" t="s">
        <v>287</v>
      </c>
      <c r="E14" s="395"/>
    </row>
    <row r="15" spans="2:5" ht="15" hidden="1" customHeight="1">
      <c r="B15" s="392"/>
      <c r="C15" s="393"/>
      <c r="D15" s="396"/>
      <c r="E15" s="397"/>
    </row>
    <row r="16" spans="2:5" ht="32.25" hidden="1" customHeight="1">
      <c r="B16" s="15" t="s">
        <v>216</v>
      </c>
      <c r="C16" s="382"/>
      <c r="D16" s="383"/>
      <c r="E16" s="16" t="s">
        <v>217</v>
      </c>
    </row>
    <row r="17" spans="2:8" ht="33.950000000000003" hidden="1" customHeight="1">
      <c r="B17" s="15" t="s">
        <v>224</v>
      </c>
      <c r="C17" s="388"/>
      <c r="D17" s="389"/>
      <c r="E17" s="16" t="s">
        <v>225</v>
      </c>
    </row>
    <row r="18" spans="2:8" ht="33.950000000000003" hidden="1" customHeight="1">
      <c r="B18" s="15" t="s">
        <v>222</v>
      </c>
      <c r="C18" s="386"/>
      <c r="D18" s="387"/>
      <c r="E18" s="16" t="s">
        <v>223</v>
      </c>
    </row>
    <row r="19" spans="2:8" ht="33.950000000000003" hidden="1" customHeight="1">
      <c r="B19" s="15" t="s">
        <v>288</v>
      </c>
      <c r="C19" s="382"/>
      <c r="D19" s="383"/>
      <c r="E19" s="16" t="s">
        <v>289</v>
      </c>
    </row>
    <row r="20" spans="2:8" ht="33.950000000000003" hidden="1" customHeight="1">
      <c r="B20" s="15" t="s">
        <v>234</v>
      </c>
      <c r="C20" s="382"/>
      <c r="D20" s="383"/>
      <c r="E20" s="16" t="s">
        <v>290</v>
      </c>
    </row>
    <row r="21" spans="2:8" ht="33.950000000000003" hidden="1" customHeight="1">
      <c r="B21" s="15" t="s">
        <v>236</v>
      </c>
      <c r="C21" s="382"/>
      <c r="D21" s="383"/>
      <c r="E21" s="16" t="s">
        <v>291</v>
      </c>
    </row>
    <row r="22" spans="2:8" ht="33.950000000000003" hidden="1" customHeight="1">
      <c r="B22" s="17" t="s">
        <v>226</v>
      </c>
      <c r="C22" s="382"/>
      <c r="D22" s="383"/>
      <c r="E22" s="18" t="s">
        <v>240</v>
      </c>
      <c r="G22" s="400"/>
      <c r="H22" s="400"/>
    </row>
    <row r="23" spans="2:8" ht="33.950000000000003" hidden="1" customHeight="1">
      <c r="B23" s="20" t="s">
        <v>292</v>
      </c>
      <c r="C23" s="384"/>
      <c r="D23" s="385"/>
      <c r="E23" s="19" t="s">
        <v>219</v>
      </c>
    </row>
    <row r="24" spans="2:8" hidden="1"/>
    <row r="25" spans="2:8" hidden="1">
      <c r="B25" s="390" t="s">
        <v>286</v>
      </c>
      <c r="C25" s="391"/>
      <c r="D25" s="394" t="s">
        <v>287</v>
      </c>
      <c r="E25" s="395"/>
    </row>
    <row r="26" spans="2:8" ht="8.25" hidden="1" customHeight="1">
      <c r="B26" s="392"/>
      <c r="C26" s="393"/>
      <c r="D26" s="396"/>
      <c r="E26" s="397"/>
    </row>
    <row r="27" spans="2:8" ht="33.950000000000003" hidden="1" customHeight="1">
      <c r="B27" s="15" t="s">
        <v>216</v>
      </c>
      <c r="C27" s="386"/>
      <c r="D27" s="387"/>
      <c r="E27" s="16" t="s">
        <v>217</v>
      </c>
    </row>
    <row r="28" spans="2:8" ht="33.950000000000003" hidden="1" customHeight="1">
      <c r="B28" s="15" t="s">
        <v>224</v>
      </c>
      <c r="C28" s="398"/>
      <c r="D28" s="399"/>
      <c r="E28" s="16" t="s">
        <v>225</v>
      </c>
    </row>
    <row r="29" spans="2:8" ht="33.950000000000003" hidden="1" customHeight="1">
      <c r="B29" s="15" t="s">
        <v>222</v>
      </c>
      <c r="C29" s="382"/>
      <c r="D29" s="383"/>
      <c r="E29" s="16" t="s">
        <v>223</v>
      </c>
    </row>
    <row r="30" spans="2:8" ht="33.950000000000003" hidden="1" customHeight="1">
      <c r="B30" s="15" t="s">
        <v>288</v>
      </c>
      <c r="C30" s="382"/>
      <c r="D30" s="383"/>
      <c r="E30" s="16" t="s">
        <v>289</v>
      </c>
    </row>
    <row r="31" spans="2:8" ht="33.950000000000003" hidden="1" customHeight="1">
      <c r="B31" s="15" t="s">
        <v>234</v>
      </c>
      <c r="C31" s="382"/>
      <c r="D31" s="383"/>
      <c r="E31" s="16" t="s">
        <v>290</v>
      </c>
    </row>
    <row r="32" spans="2:8" ht="33.950000000000003" hidden="1" customHeight="1">
      <c r="B32" s="15" t="s">
        <v>236</v>
      </c>
      <c r="C32" s="382"/>
      <c r="D32" s="383"/>
      <c r="E32" s="16" t="s">
        <v>291</v>
      </c>
    </row>
    <row r="33" spans="2:5" ht="33.950000000000003" hidden="1" customHeight="1">
      <c r="B33" s="17" t="s">
        <v>226</v>
      </c>
      <c r="C33" s="382"/>
      <c r="D33" s="383"/>
      <c r="E33" s="18" t="s">
        <v>240</v>
      </c>
    </row>
    <row r="34" spans="2:5" ht="33.950000000000003" hidden="1" customHeight="1">
      <c r="B34" s="20" t="s">
        <v>292</v>
      </c>
      <c r="C34" s="384"/>
      <c r="D34" s="385"/>
      <c r="E34" s="19" t="s">
        <v>219</v>
      </c>
    </row>
    <row r="35" spans="2:5" ht="17.25" hidden="1" customHeight="1"/>
    <row r="36" spans="2:5" hidden="1">
      <c r="B36" s="390" t="s">
        <v>286</v>
      </c>
      <c r="C36" s="391"/>
      <c r="D36" s="394" t="s">
        <v>287</v>
      </c>
      <c r="E36" s="395"/>
    </row>
    <row r="37" spans="2:5" ht="9" hidden="1" customHeight="1">
      <c r="B37" s="392"/>
      <c r="C37" s="393"/>
      <c r="D37" s="396"/>
      <c r="E37" s="397"/>
    </row>
    <row r="38" spans="2:5" ht="33.950000000000003" hidden="1" customHeight="1">
      <c r="B38" s="15" t="s">
        <v>216</v>
      </c>
      <c r="C38" s="382"/>
      <c r="D38" s="383"/>
      <c r="E38" s="16" t="s">
        <v>217</v>
      </c>
    </row>
    <row r="39" spans="2:5" ht="33.950000000000003" hidden="1" customHeight="1">
      <c r="B39" s="15" t="s">
        <v>224</v>
      </c>
      <c r="C39" s="388"/>
      <c r="D39" s="389"/>
      <c r="E39" s="16" t="s">
        <v>225</v>
      </c>
    </row>
    <row r="40" spans="2:5" ht="33.950000000000003" hidden="1" customHeight="1">
      <c r="B40" s="15" t="s">
        <v>222</v>
      </c>
      <c r="C40" s="382"/>
      <c r="D40" s="383"/>
      <c r="E40" s="16" t="s">
        <v>223</v>
      </c>
    </row>
    <row r="41" spans="2:5" ht="33.950000000000003" hidden="1" customHeight="1">
      <c r="B41" s="15" t="s">
        <v>288</v>
      </c>
      <c r="C41" s="382"/>
      <c r="D41" s="383"/>
      <c r="E41" s="16" t="s">
        <v>289</v>
      </c>
    </row>
    <row r="42" spans="2:5" ht="33.950000000000003" hidden="1" customHeight="1">
      <c r="B42" s="15" t="s">
        <v>234</v>
      </c>
      <c r="C42" s="382"/>
      <c r="D42" s="383"/>
      <c r="E42" s="16" t="s">
        <v>290</v>
      </c>
    </row>
    <row r="43" spans="2:5" ht="33.950000000000003" hidden="1" customHeight="1">
      <c r="B43" s="15" t="s">
        <v>236</v>
      </c>
      <c r="C43" s="382"/>
      <c r="D43" s="383"/>
      <c r="E43" s="16" t="s">
        <v>291</v>
      </c>
    </row>
    <row r="44" spans="2:5" ht="33.950000000000003" hidden="1" customHeight="1">
      <c r="B44" s="17" t="s">
        <v>226</v>
      </c>
      <c r="C44" s="382"/>
      <c r="D44" s="383"/>
      <c r="E44" s="18" t="s">
        <v>240</v>
      </c>
    </row>
    <row r="45" spans="2:5" ht="33.950000000000003" hidden="1" customHeight="1">
      <c r="B45" s="20" t="s">
        <v>292</v>
      </c>
      <c r="C45" s="384"/>
      <c r="D45" s="385"/>
      <c r="E45" s="19" t="s">
        <v>219</v>
      </c>
    </row>
    <row r="46" spans="2:5" ht="13.5" hidden="1" customHeight="1"/>
    <row r="47" spans="2:5" ht="21.75" hidden="1" customHeight="1">
      <c r="B47" s="390" t="s">
        <v>286</v>
      </c>
      <c r="C47" s="391"/>
      <c r="D47" s="394" t="s">
        <v>287</v>
      </c>
      <c r="E47" s="395"/>
    </row>
    <row r="48" spans="2:5" ht="1.5" hidden="1" customHeight="1">
      <c r="B48" s="392"/>
      <c r="C48" s="393"/>
      <c r="D48" s="396"/>
      <c r="E48" s="397"/>
    </row>
    <row r="49" spans="2:5" ht="33.950000000000003" hidden="1" customHeight="1">
      <c r="B49" s="15" t="s">
        <v>216</v>
      </c>
      <c r="C49" s="386"/>
      <c r="D49" s="387"/>
      <c r="E49" s="16" t="s">
        <v>217</v>
      </c>
    </row>
    <row r="50" spans="2:5" ht="33.950000000000003" hidden="1" customHeight="1">
      <c r="B50" s="15" t="s">
        <v>224</v>
      </c>
      <c r="C50" s="388"/>
      <c r="D50" s="389"/>
      <c r="E50" s="16" t="s">
        <v>225</v>
      </c>
    </row>
    <row r="51" spans="2:5" ht="33.950000000000003" hidden="1" customHeight="1">
      <c r="B51" s="15" t="s">
        <v>222</v>
      </c>
      <c r="C51" s="382"/>
      <c r="D51" s="383"/>
      <c r="E51" s="16" t="s">
        <v>223</v>
      </c>
    </row>
    <row r="52" spans="2:5" ht="33.950000000000003" hidden="1" customHeight="1">
      <c r="B52" s="15" t="s">
        <v>288</v>
      </c>
      <c r="C52" s="382"/>
      <c r="D52" s="383"/>
      <c r="E52" s="16" t="s">
        <v>289</v>
      </c>
    </row>
    <row r="53" spans="2:5" ht="33.950000000000003" hidden="1" customHeight="1">
      <c r="B53" s="15" t="s">
        <v>234</v>
      </c>
      <c r="C53" s="382"/>
      <c r="D53" s="383"/>
      <c r="E53" s="16" t="s">
        <v>290</v>
      </c>
    </row>
    <row r="54" spans="2:5" ht="33.950000000000003" hidden="1" customHeight="1">
      <c r="B54" s="15" t="s">
        <v>236</v>
      </c>
      <c r="C54" s="382"/>
      <c r="D54" s="383"/>
      <c r="E54" s="16" t="s">
        <v>291</v>
      </c>
    </row>
    <row r="55" spans="2:5" ht="33.950000000000003" hidden="1" customHeight="1">
      <c r="B55" s="17" t="s">
        <v>226</v>
      </c>
      <c r="C55" s="382"/>
      <c r="D55" s="383"/>
      <c r="E55" s="18" t="s">
        <v>240</v>
      </c>
    </row>
    <row r="56" spans="2:5" ht="33.950000000000003" hidden="1" customHeight="1">
      <c r="B56" s="20" t="s">
        <v>292</v>
      </c>
      <c r="C56" s="384"/>
      <c r="D56" s="385"/>
      <c r="E56" s="19" t="s">
        <v>219</v>
      </c>
    </row>
    <row r="57" spans="2:5" ht="14.25" hidden="1" customHeight="1"/>
    <row r="58" spans="2:5" hidden="1">
      <c r="B58" s="390" t="s">
        <v>286</v>
      </c>
      <c r="C58" s="391"/>
      <c r="D58" s="394" t="s">
        <v>287</v>
      </c>
      <c r="E58" s="395"/>
    </row>
    <row r="59" spans="2:5" ht="15" hidden="1" customHeight="1">
      <c r="B59" s="392"/>
      <c r="C59" s="393"/>
      <c r="D59" s="396"/>
      <c r="E59" s="397"/>
    </row>
    <row r="60" spans="2:5" ht="33.950000000000003" hidden="1" customHeight="1">
      <c r="B60" s="15" t="s">
        <v>216</v>
      </c>
      <c r="C60" s="382"/>
      <c r="D60" s="383"/>
      <c r="E60" s="16" t="s">
        <v>217</v>
      </c>
    </row>
    <row r="61" spans="2:5" ht="33.950000000000003" hidden="1" customHeight="1">
      <c r="B61" s="15" t="s">
        <v>224</v>
      </c>
      <c r="C61" s="388"/>
      <c r="D61" s="389"/>
      <c r="E61" s="16" t="s">
        <v>225</v>
      </c>
    </row>
    <row r="62" spans="2:5" ht="33.950000000000003" hidden="1" customHeight="1">
      <c r="B62" s="15" t="s">
        <v>222</v>
      </c>
      <c r="C62" s="382"/>
      <c r="D62" s="383"/>
      <c r="E62" s="16" t="s">
        <v>223</v>
      </c>
    </row>
    <row r="63" spans="2:5" ht="33.950000000000003" hidden="1" customHeight="1">
      <c r="B63" s="15" t="s">
        <v>288</v>
      </c>
      <c r="C63" s="382"/>
      <c r="D63" s="383"/>
      <c r="E63" s="16" t="s">
        <v>289</v>
      </c>
    </row>
    <row r="64" spans="2:5" ht="33.950000000000003" hidden="1" customHeight="1">
      <c r="B64" s="15" t="s">
        <v>234</v>
      </c>
      <c r="C64" s="382"/>
      <c r="D64" s="383"/>
      <c r="E64" s="16" t="s">
        <v>290</v>
      </c>
    </row>
    <row r="65" spans="2:5" ht="33.950000000000003" hidden="1" customHeight="1">
      <c r="B65" s="15" t="s">
        <v>236</v>
      </c>
      <c r="C65" s="382"/>
      <c r="D65" s="383"/>
      <c r="E65" s="16" t="s">
        <v>291</v>
      </c>
    </row>
    <row r="66" spans="2:5" ht="33.950000000000003" hidden="1" customHeight="1">
      <c r="B66" s="17" t="s">
        <v>226</v>
      </c>
      <c r="C66" s="382"/>
      <c r="D66" s="383"/>
      <c r="E66" s="18" t="s">
        <v>240</v>
      </c>
    </row>
    <row r="67" spans="2:5" ht="33.950000000000003" hidden="1" customHeight="1">
      <c r="B67" s="20" t="s">
        <v>292</v>
      </c>
      <c r="C67" s="384"/>
      <c r="D67" s="385"/>
      <c r="E67" s="19" t="s">
        <v>219</v>
      </c>
    </row>
    <row r="68" spans="2:5" ht="15.75" hidden="1" customHeight="1"/>
    <row r="69" spans="2:5" ht="33.950000000000003" hidden="1" customHeight="1">
      <c r="B69" s="390" t="s">
        <v>286</v>
      </c>
      <c r="C69" s="391"/>
      <c r="D69" s="394" t="s">
        <v>287</v>
      </c>
      <c r="E69" s="395"/>
    </row>
    <row r="70" spans="2:5" ht="15" hidden="1" customHeight="1">
      <c r="B70" s="392"/>
      <c r="C70" s="393"/>
      <c r="D70" s="396"/>
      <c r="E70" s="397"/>
    </row>
    <row r="71" spans="2:5" ht="33.950000000000003" hidden="1" customHeight="1">
      <c r="B71" s="15" t="s">
        <v>216</v>
      </c>
      <c r="C71" s="386"/>
      <c r="D71" s="387"/>
      <c r="E71" s="16" t="s">
        <v>217</v>
      </c>
    </row>
    <row r="72" spans="2:5" ht="33.950000000000003" hidden="1" customHeight="1">
      <c r="B72" s="15" t="s">
        <v>224</v>
      </c>
      <c r="C72" s="388"/>
      <c r="D72" s="389"/>
      <c r="E72" s="16" t="s">
        <v>225</v>
      </c>
    </row>
    <row r="73" spans="2:5" ht="33.950000000000003" hidden="1" customHeight="1">
      <c r="B73" s="15" t="s">
        <v>222</v>
      </c>
      <c r="C73" s="382"/>
      <c r="D73" s="383"/>
      <c r="E73" s="16" t="s">
        <v>223</v>
      </c>
    </row>
    <row r="74" spans="2:5" ht="33.950000000000003" hidden="1" customHeight="1">
      <c r="B74" s="15" t="s">
        <v>288</v>
      </c>
      <c r="C74" s="382"/>
      <c r="D74" s="383"/>
      <c r="E74" s="16" t="s">
        <v>289</v>
      </c>
    </row>
    <row r="75" spans="2:5" ht="33.950000000000003" hidden="1" customHeight="1">
      <c r="B75" s="15" t="s">
        <v>234</v>
      </c>
      <c r="C75" s="382"/>
      <c r="D75" s="383"/>
      <c r="E75" s="16" t="s">
        <v>290</v>
      </c>
    </row>
    <row r="76" spans="2:5" ht="33.950000000000003" hidden="1" customHeight="1">
      <c r="B76" s="15" t="s">
        <v>236</v>
      </c>
      <c r="C76" s="382"/>
      <c r="D76" s="383"/>
      <c r="E76" s="16" t="s">
        <v>291</v>
      </c>
    </row>
    <row r="77" spans="2:5" ht="33.950000000000003" hidden="1" customHeight="1">
      <c r="B77" s="17" t="s">
        <v>226</v>
      </c>
      <c r="C77" s="382"/>
      <c r="D77" s="383"/>
      <c r="E77" s="18" t="s">
        <v>240</v>
      </c>
    </row>
    <row r="78" spans="2:5" ht="33.950000000000003" hidden="1" customHeight="1">
      <c r="B78" s="20" t="s">
        <v>292</v>
      </c>
      <c r="C78" s="384"/>
      <c r="D78" s="385"/>
      <c r="E78" s="19" t="s">
        <v>219</v>
      </c>
    </row>
    <row r="79" spans="2:5" ht="16.5" hidden="1" customHeight="1"/>
    <row r="80" spans="2:5" ht="33.950000000000003" hidden="1" customHeight="1">
      <c r="B80" s="390" t="s">
        <v>286</v>
      </c>
      <c r="C80" s="391"/>
      <c r="D80" s="394" t="s">
        <v>287</v>
      </c>
      <c r="E80" s="395"/>
    </row>
    <row r="81" spans="2:5" ht="15" hidden="1" customHeight="1">
      <c r="B81" s="392"/>
      <c r="C81" s="393"/>
      <c r="D81" s="396"/>
      <c r="E81" s="397"/>
    </row>
    <row r="82" spans="2:5" ht="33.950000000000003" hidden="1" customHeight="1">
      <c r="B82" s="15" t="s">
        <v>216</v>
      </c>
      <c r="C82" s="382"/>
      <c r="D82" s="383"/>
      <c r="E82" s="16" t="s">
        <v>217</v>
      </c>
    </row>
    <row r="83" spans="2:5" ht="33.950000000000003" hidden="1" customHeight="1">
      <c r="B83" s="15" t="s">
        <v>224</v>
      </c>
      <c r="C83" s="398"/>
      <c r="D83" s="399"/>
      <c r="E83" s="16" t="s">
        <v>225</v>
      </c>
    </row>
    <row r="84" spans="2:5" ht="33.950000000000003" hidden="1" customHeight="1">
      <c r="B84" s="15" t="s">
        <v>222</v>
      </c>
      <c r="C84" s="382"/>
      <c r="D84" s="383"/>
      <c r="E84" s="16" t="s">
        <v>223</v>
      </c>
    </row>
    <row r="85" spans="2:5" ht="33.950000000000003" hidden="1" customHeight="1">
      <c r="B85" s="15" t="s">
        <v>288</v>
      </c>
      <c r="C85" s="382"/>
      <c r="D85" s="383"/>
      <c r="E85" s="16" t="s">
        <v>289</v>
      </c>
    </row>
    <row r="86" spans="2:5" ht="33.950000000000003" hidden="1" customHeight="1">
      <c r="B86" s="15" t="s">
        <v>234</v>
      </c>
      <c r="C86" s="382"/>
      <c r="D86" s="383"/>
      <c r="E86" s="16" t="s">
        <v>290</v>
      </c>
    </row>
    <row r="87" spans="2:5" ht="33.950000000000003" hidden="1" customHeight="1">
      <c r="B87" s="15" t="s">
        <v>236</v>
      </c>
      <c r="C87" s="382"/>
      <c r="D87" s="383"/>
      <c r="E87" s="16" t="s">
        <v>291</v>
      </c>
    </row>
    <row r="88" spans="2:5" ht="33.950000000000003" hidden="1" customHeight="1">
      <c r="B88" s="17" t="s">
        <v>226</v>
      </c>
      <c r="C88" s="382"/>
      <c r="D88" s="383"/>
      <c r="E88" s="18" t="s">
        <v>240</v>
      </c>
    </row>
    <row r="89" spans="2:5" ht="33.950000000000003" hidden="1" customHeight="1">
      <c r="B89" s="20" t="s">
        <v>292</v>
      </c>
      <c r="C89" s="384"/>
      <c r="D89" s="385"/>
      <c r="E89" s="19" t="s">
        <v>219</v>
      </c>
    </row>
    <row r="90" spans="2:5" ht="14.25" hidden="1" customHeight="1"/>
    <row r="91" spans="2:5" ht="33.950000000000003" hidden="1" customHeight="1">
      <c r="B91" s="390" t="s">
        <v>286</v>
      </c>
      <c r="C91" s="391"/>
      <c r="D91" s="394" t="s">
        <v>287</v>
      </c>
      <c r="E91" s="395"/>
    </row>
    <row r="92" spans="2:5" ht="3.75" hidden="1" customHeight="1">
      <c r="B92" s="392"/>
      <c r="C92" s="393"/>
      <c r="D92" s="396"/>
      <c r="E92" s="397"/>
    </row>
    <row r="93" spans="2:5" ht="33.950000000000003" hidden="1" customHeight="1">
      <c r="B93" s="15" t="s">
        <v>216</v>
      </c>
      <c r="C93" s="386"/>
      <c r="D93" s="387"/>
      <c r="E93" s="16" t="s">
        <v>217</v>
      </c>
    </row>
    <row r="94" spans="2:5" ht="33.950000000000003" hidden="1" customHeight="1">
      <c r="B94" s="15" t="s">
        <v>224</v>
      </c>
      <c r="C94" s="388"/>
      <c r="D94" s="389"/>
      <c r="E94" s="16" t="s">
        <v>225</v>
      </c>
    </row>
    <row r="95" spans="2:5" ht="33.950000000000003" hidden="1" customHeight="1">
      <c r="B95" s="15" t="s">
        <v>222</v>
      </c>
      <c r="C95" s="382"/>
      <c r="D95" s="383"/>
      <c r="E95" s="16" t="s">
        <v>223</v>
      </c>
    </row>
    <row r="96" spans="2:5" ht="33.950000000000003" hidden="1" customHeight="1">
      <c r="B96" s="15" t="s">
        <v>288</v>
      </c>
      <c r="C96" s="382"/>
      <c r="D96" s="383"/>
      <c r="E96" s="16" t="s">
        <v>289</v>
      </c>
    </row>
    <row r="97" spans="2:5" ht="33.950000000000003" hidden="1" customHeight="1">
      <c r="B97" s="15" t="s">
        <v>234</v>
      </c>
      <c r="C97" s="382"/>
      <c r="D97" s="383"/>
      <c r="E97" s="16" t="s">
        <v>290</v>
      </c>
    </row>
    <row r="98" spans="2:5" ht="33.950000000000003" hidden="1" customHeight="1">
      <c r="B98" s="15" t="s">
        <v>236</v>
      </c>
      <c r="C98" s="382"/>
      <c r="D98" s="383"/>
      <c r="E98" s="16" t="s">
        <v>291</v>
      </c>
    </row>
    <row r="99" spans="2:5" ht="33.950000000000003" hidden="1" customHeight="1">
      <c r="B99" s="17" t="s">
        <v>226</v>
      </c>
      <c r="C99" s="382"/>
      <c r="D99" s="383"/>
      <c r="E99" s="18" t="s">
        <v>240</v>
      </c>
    </row>
    <row r="100" spans="2:5" ht="33.950000000000003" hidden="1" customHeight="1">
      <c r="B100" s="20" t="s">
        <v>292</v>
      </c>
      <c r="C100" s="384"/>
      <c r="D100" s="385"/>
      <c r="E100" s="19" t="s">
        <v>219</v>
      </c>
    </row>
    <row r="101" spans="2:5" ht="1.5" hidden="1" customHeight="1"/>
    <row r="102" spans="2:5" ht="33.950000000000003" hidden="1" customHeight="1">
      <c r="B102" s="390" t="s">
        <v>286</v>
      </c>
      <c r="C102" s="391"/>
      <c r="D102" s="394" t="s">
        <v>287</v>
      </c>
      <c r="E102" s="395"/>
    </row>
    <row r="103" spans="2:5" ht="0.75" hidden="1" customHeight="1">
      <c r="B103" s="392"/>
      <c r="C103" s="393"/>
      <c r="D103" s="396"/>
      <c r="E103" s="397"/>
    </row>
    <row r="104" spans="2:5" ht="33.950000000000003" hidden="1" customHeight="1">
      <c r="B104" s="15" t="s">
        <v>216</v>
      </c>
      <c r="C104" s="382"/>
      <c r="D104" s="383"/>
      <c r="E104" s="16" t="s">
        <v>217</v>
      </c>
    </row>
    <row r="105" spans="2:5" ht="33.950000000000003" hidden="1" customHeight="1">
      <c r="B105" s="15" t="s">
        <v>224</v>
      </c>
      <c r="C105" s="388"/>
      <c r="D105" s="389"/>
      <c r="E105" s="16" t="s">
        <v>225</v>
      </c>
    </row>
    <row r="106" spans="2:5" ht="33.950000000000003" hidden="1" customHeight="1">
      <c r="B106" s="15" t="s">
        <v>222</v>
      </c>
      <c r="C106" s="382"/>
      <c r="D106" s="383"/>
      <c r="E106" s="16" t="s">
        <v>223</v>
      </c>
    </row>
    <row r="107" spans="2:5" ht="33.950000000000003" hidden="1" customHeight="1">
      <c r="B107" s="15" t="s">
        <v>288</v>
      </c>
      <c r="C107" s="382"/>
      <c r="D107" s="383"/>
      <c r="E107" s="16" t="s">
        <v>289</v>
      </c>
    </row>
    <row r="108" spans="2:5" ht="33.950000000000003" hidden="1" customHeight="1">
      <c r="B108" s="15" t="s">
        <v>234</v>
      </c>
      <c r="C108" s="382"/>
      <c r="D108" s="383"/>
      <c r="E108" s="16" t="s">
        <v>290</v>
      </c>
    </row>
    <row r="109" spans="2:5" ht="33.950000000000003" hidden="1" customHeight="1">
      <c r="B109" s="15" t="s">
        <v>236</v>
      </c>
      <c r="C109" s="382"/>
      <c r="D109" s="383"/>
      <c r="E109" s="16" t="s">
        <v>291</v>
      </c>
    </row>
    <row r="110" spans="2:5" ht="33.950000000000003" hidden="1" customHeight="1">
      <c r="B110" s="17" t="s">
        <v>226</v>
      </c>
      <c r="C110" s="382"/>
      <c r="D110" s="383"/>
      <c r="E110" s="18" t="s">
        <v>240</v>
      </c>
    </row>
    <row r="111" spans="2:5" ht="33.950000000000003" hidden="1" customHeight="1">
      <c r="B111" s="20" t="s">
        <v>292</v>
      </c>
      <c r="C111" s="384"/>
      <c r="D111" s="385"/>
      <c r="E111" s="19" t="s">
        <v>219</v>
      </c>
    </row>
    <row r="112" spans="2:5" hidden="1"/>
    <row r="113" spans="2:5" ht="33.950000000000003" hidden="1" customHeight="1">
      <c r="B113" s="390" t="s">
        <v>286</v>
      </c>
      <c r="C113" s="391"/>
      <c r="D113" s="394" t="s">
        <v>287</v>
      </c>
      <c r="E113" s="395"/>
    </row>
    <row r="114" spans="2:5" ht="1.5" hidden="1" customHeight="1">
      <c r="B114" s="392"/>
      <c r="C114" s="393"/>
      <c r="D114" s="396"/>
      <c r="E114" s="397"/>
    </row>
    <row r="115" spans="2:5" ht="33.950000000000003" hidden="1" customHeight="1">
      <c r="B115" s="15" t="s">
        <v>216</v>
      </c>
      <c r="C115" s="386"/>
      <c r="D115" s="387"/>
      <c r="E115" s="16" t="s">
        <v>217</v>
      </c>
    </row>
    <row r="116" spans="2:5" ht="33.950000000000003" hidden="1" customHeight="1">
      <c r="B116" s="15" t="s">
        <v>224</v>
      </c>
      <c r="C116" s="388"/>
      <c r="D116" s="389"/>
      <c r="E116" s="16" t="s">
        <v>225</v>
      </c>
    </row>
    <row r="117" spans="2:5" ht="33.950000000000003" hidden="1" customHeight="1">
      <c r="B117" s="15" t="s">
        <v>222</v>
      </c>
      <c r="C117" s="382"/>
      <c r="D117" s="383"/>
      <c r="E117" s="16" t="s">
        <v>223</v>
      </c>
    </row>
    <row r="118" spans="2:5" ht="33.950000000000003" hidden="1" customHeight="1">
      <c r="B118" s="15" t="s">
        <v>288</v>
      </c>
      <c r="C118" s="382"/>
      <c r="D118" s="383"/>
      <c r="E118" s="16" t="s">
        <v>289</v>
      </c>
    </row>
    <row r="119" spans="2:5" ht="33.950000000000003" hidden="1" customHeight="1">
      <c r="B119" s="15" t="s">
        <v>234</v>
      </c>
      <c r="C119" s="382"/>
      <c r="D119" s="383"/>
      <c r="E119" s="16" t="s">
        <v>290</v>
      </c>
    </row>
    <row r="120" spans="2:5" ht="33.950000000000003" hidden="1" customHeight="1">
      <c r="B120" s="15" t="s">
        <v>236</v>
      </c>
      <c r="C120" s="382"/>
      <c r="D120" s="383"/>
      <c r="E120" s="16" t="s">
        <v>291</v>
      </c>
    </row>
    <row r="121" spans="2:5" ht="33.950000000000003" hidden="1" customHeight="1">
      <c r="B121" s="17" t="s">
        <v>226</v>
      </c>
      <c r="C121" s="382"/>
      <c r="D121" s="383"/>
      <c r="E121" s="18" t="s">
        <v>240</v>
      </c>
    </row>
    <row r="122" spans="2:5" ht="33.950000000000003" hidden="1" customHeight="1">
      <c r="B122" s="20" t="s">
        <v>292</v>
      </c>
      <c r="C122" s="384"/>
      <c r="D122" s="385"/>
      <c r="E122" s="19" t="s">
        <v>219</v>
      </c>
    </row>
    <row r="123" spans="2:5" hidden="1"/>
    <row r="124" spans="2:5" ht="33.950000000000003" hidden="1" customHeight="1">
      <c r="B124" s="390" t="s">
        <v>286</v>
      </c>
      <c r="C124" s="391"/>
      <c r="D124" s="394" t="s">
        <v>287</v>
      </c>
      <c r="E124" s="395"/>
    </row>
    <row r="125" spans="2:5" ht="3.75" hidden="1" customHeight="1">
      <c r="B125" s="392"/>
      <c r="C125" s="393"/>
      <c r="D125" s="396"/>
      <c r="E125" s="397"/>
    </row>
    <row r="126" spans="2:5" ht="33.950000000000003" hidden="1" customHeight="1">
      <c r="B126" s="15" t="s">
        <v>216</v>
      </c>
      <c r="C126" s="386"/>
      <c r="D126" s="387"/>
      <c r="E126" s="16" t="s">
        <v>217</v>
      </c>
    </row>
    <row r="127" spans="2:5" ht="33.950000000000003" hidden="1" customHeight="1">
      <c r="B127" s="15" t="s">
        <v>224</v>
      </c>
      <c r="C127" s="388"/>
      <c r="D127" s="389"/>
      <c r="E127" s="16" t="s">
        <v>225</v>
      </c>
    </row>
    <row r="128" spans="2:5" ht="33.950000000000003" hidden="1" customHeight="1">
      <c r="B128" s="15" t="s">
        <v>222</v>
      </c>
      <c r="C128" s="382"/>
      <c r="D128" s="383"/>
      <c r="E128" s="16" t="s">
        <v>223</v>
      </c>
    </row>
    <row r="129" spans="2:5" ht="33.950000000000003" hidden="1" customHeight="1">
      <c r="B129" s="15" t="s">
        <v>288</v>
      </c>
      <c r="C129" s="382"/>
      <c r="D129" s="383"/>
      <c r="E129" s="16" t="s">
        <v>289</v>
      </c>
    </row>
    <row r="130" spans="2:5" ht="33.950000000000003" hidden="1" customHeight="1">
      <c r="B130" s="15" t="s">
        <v>234</v>
      </c>
      <c r="C130" s="382"/>
      <c r="D130" s="383"/>
      <c r="E130" s="16" t="s">
        <v>290</v>
      </c>
    </row>
    <row r="131" spans="2:5" ht="33.950000000000003" hidden="1" customHeight="1">
      <c r="B131" s="15" t="s">
        <v>236</v>
      </c>
      <c r="C131" s="382"/>
      <c r="D131" s="383"/>
      <c r="E131" s="16" t="s">
        <v>291</v>
      </c>
    </row>
    <row r="132" spans="2:5" ht="33.950000000000003" hidden="1" customHeight="1">
      <c r="B132" s="17" t="s">
        <v>226</v>
      </c>
      <c r="C132" s="382"/>
      <c r="D132" s="383"/>
      <c r="E132" s="18" t="s">
        <v>240</v>
      </c>
    </row>
    <row r="133" spans="2:5" ht="33.950000000000003" hidden="1" customHeight="1">
      <c r="B133" s="20" t="s">
        <v>292</v>
      </c>
      <c r="C133" s="384"/>
      <c r="D133" s="385"/>
      <c r="E133" s="19" t="s">
        <v>219</v>
      </c>
    </row>
    <row r="134" spans="2:5" hidden="1"/>
    <row r="135" spans="2:5" ht="33.950000000000003" hidden="1" customHeight="1">
      <c r="B135" s="390" t="s">
        <v>286</v>
      </c>
      <c r="C135" s="391"/>
      <c r="D135" s="394" t="s">
        <v>287</v>
      </c>
      <c r="E135" s="395"/>
    </row>
    <row r="136" spans="2:5" ht="6" hidden="1" customHeight="1">
      <c r="B136" s="392"/>
      <c r="C136" s="393"/>
      <c r="D136" s="396"/>
      <c r="E136" s="397"/>
    </row>
    <row r="137" spans="2:5" ht="33.950000000000003" hidden="1" customHeight="1">
      <c r="B137" s="15" t="s">
        <v>216</v>
      </c>
      <c r="C137" s="386"/>
      <c r="D137" s="387"/>
      <c r="E137" s="16" t="s">
        <v>217</v>
      </c>
    </row>
    <row r="138" spans="2:5" ht="33.950000000000003" hidden="1" customHeight="1">
      <c r="B138" s="15" t="s">
        <v>224</v>
      </c>
      <c r="C138" s="388"/>
      <c r="D138" s="389"/>
      <c r="E138" s="16" t="s">
        <v>225</v>
      </c>
    </row>
    <row r="139" spans="2:5" ht="33.950000000000003" hidden="1" customHeight="1">
      <c r="B139" s="15" t="s">
        <v>222</v>
      </c>
      <c r="C139" s="382"/>
      <c r="D139" s="383"/>
      <c r="E139" s="16" t="s">
        <v>223</v>
      </c>
    </row>
    <row r="140" spans="2:5" ht="33.950000000000003" hidden="1" customHeight="1">
      <c r="B140" s="15" t="s">
        <v>288</v>
      </c>
      <c r="C140" s="382"/>
      <c r="D140" s="383"/>
      <c r="E140" s="16" t="s">
        <v>289</v>
      </c>
    </row>
    <row r="141" spans="2:5" ht="33.950000000000003" hidden="1" customHeight="1">
      <c r="B141" s="15" t="s">
        <v>234</v>
      </c>
      <c r="C141" s="382"/>
      <c r="D141" s="383"/>
      <c r="E141" s="16" t="s">
        <v>290</v>
      </c>
    </row>
    <row r="142" spans="2:5" ht="33.950000000000003" hidden="1" customHeight="1">
      <c r="B142" s="15" t="s">
        <v>236</v>
      </c>
      <c r="C142" s="382"/>
      <c r="D142" s="383"/>
      <c r="E142" s="16" t="s">
        <v>291</v>
      </c>
    </row>
    <row r="143" spans="2:5" ht="33.950000000000003" hidden="1" customHeight="1">
      <c r="B143" s="17" t="s">
        <v>226</v>
      </c>
      <c r="C143" s="382"/>
      <c r="D143" s="383"/>
      <c r="E143" s="18" t="s">
        <v>240</v>
      </c>
    </row>
    <row r="144" spans="2:5" ht="33.950000000000003" hidden="1" customHeight="1">
      <c r="B144" s="20" t="s">
        <v>292</v>
      </c>
      <c r="C144" s="384"/>
      <c r="D144" s="385"/>
      <c r="E144" s="19" t="s">
        <v>219</v>
      </c>
    </row>
    <row r="145" spans="2:5" hidden="1"/>
    <row r="146" spans="2:5" ht="32.25" hidden="1" customHeight="1">
      <c r="B146" s="390" t="s">
        <v>286</v>
      </c>
      <c r="C146" s="391"/>
      <c r="D146" s="394" t="s">
        <v>287</v>
      </c>
      <c r="E146" s="395"/>
    </row>
    <row r="147" spans="2:5" ht="6.75" hidden="1" customHeight="1">
      <c r="B147" s="392"/>
      <c r="C147" s="393"/>
      <c r="D147" s="396"/>
      <c r="E147" s="397"/>
    </row>
    <row r="148" spans="2:5" ht="33.950000000000003" hidden="1" customHeight="1">
      <c r="B148" s="15" t="s">
        <v>216</v>
      </c>
      <c r="C148" s="386"/>
      <c r="D148" s="387"/>
      <c r="E148" s="16" t="s">
        <v>217</v>
      </c>
    </row>
    <row r="149" spans="2:5" ht="33.950000000000003" hidden="1" customHeight="1">
      <c r="B149" s="15" t="s">
        <v>224</v>
      </c>
      <c r="C149" s="388"/>
      <c r="D149" s="389"/>
      <c r="E149" s="16" t="s">
        <v>225</v>
      </c>
    </row>
    <row r="150" spans="2:5" ht="33.950000000000003" hidden="1" customHeight="1">
      <c r="B150" s="15" t="s">
        <v>222</v>
      </c>
      <c r="C150" s="382"/>
      <c r="D150" s="383"/>
      <c r="E150" s="16" t="s">
        <v>223</v>
      </c>
    </row>
    <row r="151" spans="2:5" ht="33.950000000000003" hidden="1" customHeight="1">
      <c r="B151" s="15" t="s">
        <v>288</v>
      </c>
      <c r="C151" s="382"/>
      <c r="D151" s="383"/>
      <c r="E151" s="16" t="s">
        <v>289</v>
      </c>
    </row>
    <row r="152" spans="2:5" ht="33.950000000000003" hidden="1" customHeight="1">
      <c r="B152" s="15" t="s">
        <v>234</v>
      </c>
      <c r="C152" s="382"/>
      <c r="D152" s="383"/>
      <c r="E152" s="16" t="s">
        <v>290</v>
      </c>
    </row>
    <row r="153" spans="2:5" ht="33.950000000000003" hidden="1" customHeight="1">
      <c r="B153" s="15" t="s">
        <v>236</v>
      </c>
      <c r="C153" s="382"/>
      <c r="D153" s="383"/>
      <c r="E153" s="16" t="s">
        <v>291</v>
      </c>
    </row>
    <row r="154" spans="2:5" ht="33.950000000000003" hidden="1" customHeight="1">
      <c r="B154" s="17" t="s">
        <v>226</v>
      </c>
      <c r="C154" s="382"/>
      <c r="D154" s="383"/>
      <c r="E154" s="18" t="s">
        <v>240</v>
      </c>
    </row>
    <row r="155" spans="2:5" ht="33.950000000000003" hidden="1" customHeight="1">
      <c r="B155" s="20" t="s">
        <v>292</v>
      </c>
      <c r="C155" s="384"/>
      <c r="D155" s="385"/>
      <c r="E155" s="19" t="s">
        <v>219</v>
      </c>
    </row>
    <row r="156" spans="2:5" hidden="1"/>
    <row r="157" spans="2:5" ht="33.950000000000003" hidden="1" customHeight="1">
      <c r="B157" s="390" t="s">
        <v>286</v>
      </c>
      <c r="C157" s="391"/>
      <c r="D157" s="394" t="s">
        <v>287</v>
      </c>
      <c r="E157" s="395"/>
    </row>
    <row r="158" spans="2:5" ht="9" hidden="1" customHeight="1">
      <c r="B158" s="392"/>
      <c r="C158" s="393"/>
      <c r="D158" s="396"/>
      <c r="E158" s="397"/>
    </row>
    <row r="159" spans="2:5" ht="33.950000000000003" hidden="1" customHeight="1">
      <c r="B159" s="15" t="s">
        <v>216</v>
      </c>
      <c r="C159" s="386"/>
      <c r="D159" s="387"/>
      <c r="E159" s="16" t="s">
        <v>217</v>
      </c>
    </row>
    <row r="160" spans="2:5" ht="33.950000000000003" hidden="1" customHeight="1">
      <c r="B160" s="15" t="s">
        <v>224</v>
      </c>
      <c r="C160" s="388"/>
      <c r="D160" s="389"/>
      <c r="E160" s="16" t="s">
        <v>225</v>
      </c>
    </row>
    <row r="161" spans="2:5" ht="33.950000000000003" hidden="1" customHeight="1">
      <c r="B161" s="15" t="s">
        <v>222</v>
      </c>
      <c r="C161" s="382"/>
      <c r="D161" s="383"/>
      <c r="E161" s="16" t="s">
        <v>223</v>
      </c>
    </row>
    <row r="162" spans="2:5" ht="33.950000000000003" hidden="1" customHeight="1">
      <c r="B162" s="15" t="s">
        <v>288</v>
      </c>
      <c r="C162" s="382"/>
      <c r="D162" s="383"/>
      <c r="E162" s="16" t="s">
        <v>289</v>
      </c>
    </row>
    <row r="163" spans="2:5" ht="33.950000000000003" hidden="1" customHeight="1">
      <c r="B163" s="15" t="s">
        <v>234</v>
      </c>
      <c r="C163" s="382"/>
      <c r="D163" s="383"/>
      <c r="E163" s="16" t="s">
        <v>290</v>
      </c>
    </row>
    <row r="164" spans="2:5" ht="33.950000000000003" hidden="1" customHeight="1">
      <c r="B164" s="15" t="s">
        <v>236</v>
      </c>
      <c r="C164" s="382"/>
      <c r="D164" s="383"/>
      <c r="E164" s="16" t="s">
        <v>291</v>
      </c>
    </row>
    <row r="165" spans="2:5" ht="33.950000000000003" hidden="1" customHeight="1">
      <c r="B165" s="17" t="s">
        <v>226</v>
      </c>
      <c r="C165" s="382"/>
      <c r="D165" s="383"/>
      <c r="E165" s="18" t="s">
        <v>240</v>
      </c>
    </row>
    <row r="166" spans="2:5" ht="33.950000000000003" hidden="1" customHeight="1">
      <c r="B166" s="20" t="s">
        <v>292</v>
      </c>
      <c r="C166" s="384"/>
      <c r="D166" s="385"/>
      <c r="E166" s="19" t="s">
        <v>219</v>
      </c>
    </row>
    <row r="167" spans="2:5" hidden="1"/>
    <row r="168" spans="2:5" ht="33.950000000000003" hidden="1" customHeight="1">
      <c r="B168" s="390" t="s">
        <v>286</v>
      </c>
      <c r="C168" s="391"/>
      <c r="D168" s="394" t="s">
        <v>287</v>
      </c>
      <c r="E168" s="395"/>
    </row>
    <row r="169" spans="2:5" hidden="1">
      <c r="B169" s="392"/>
      <c r="C169" s="393"/>
      <c r="D169" s="396"/>
      <c r="E169" s="397"/>
    </row>
    <row r="170" spans="2:5" ht="33.950000000000003" hidden="1" customHeight="1">
      <c r="B170" s="15" t="s">
        <v>216</v>
      </c>
      <c r="C170" s="386"/>
      <c r="D170" s="387"/>
      <c r="E170" s="16" t="s">
        <v>217</v>
      </c>
    </row>
    <row r="171" spans="2:5" ht="33.950000000000003" hidden="1" customHeight="1">
      <c r="B171" s="15" t="s">
        <v>224</v>
      </c>
      <c r="C171" s="388"/>
      <c r="D171" s="389"/>
      <c r="E171" s="16" t="s">
        <v>225</v>
      </c>
    </row>
    <row r="172" spans="2:5" ht="33.950000000000003" hidden="1" customHeight="1">
      <c r="B172" s="15" t="s">
        <v>222</v>
      </c>
      <c r="C172" s="382"/>
      <c r="D172" s="383"/>
      <c r="E172" s="16" t="s">
        <v>223</v>
      </c>
    </row>
    <row r="173" spans="2:5" ht="33.950000000000003" hidden="1" customHeight="1">
      <c r="B173" s="15" t="s">
        <v>288</v>
      </c>
      <c r="C173" s="382"/>
      <c r="D173" s="383"/>
      <c r="E173" s="16" t="s">
        <v>289</v>
      </c>
    </row>
    <row r="174" spans="2:5" ht="33.950000000000003" hidden="1" customHeight="1">
      <c r="B174" s="15" t="s">
        <v>234</v>
      </c>
      <c r="C174" s="382"/>
      <c r="D174" s="383"/>
      <c r="E174" s="16" t="s">
        <v>290</v>
      </c>
    </row>
    <row r="175" spans="2:5" ht="33.950000000000003" hidden="1" customHeight="1">
      <c r="B175" s="15" t="s">
        <v>236</v>
      </c>
      <c r="C175" s="382"/>
      <c r="D175" s="383"/>
      <c r="E175" s="16" t="s">
        <v>291</v>
      </c>
    </row>
    <row r="176" spans="2:5" ht="33.950000000000003" hidden="1" customHeight="1">
      <c r="B176" s="17" t="s">
        <v>226</v>
      </c>
      <c r="C176" s="382"/>
      <c r="D176" s="383"/>
      <c r="E176" s="18" t="s">
        <v>240</v>
      </c>
    </row>
    <row r="177" spans="2:5" ht="33.950000000000003" hidden="1" customHeight="1">
      <c r="B177" s="20" t="s">
        <v>292</v>
      </c>
      <c r="C177" s="384"/>
      <c r="D177" s="385"/>
      <c r="E177" s="19" t="s">
        <v>219</v>
      </c>
    </row>
    <row r="178" spans="2:5" hidden="1"/>
    <row r="179" spans="2:5" ht="33.950000000000003" hidden="1" customHeight="1">
      <c r="B179" s="390" t="s">
        <v>286</v>
      </c>
      <c r="C179" s="391"/>
      <c r="D179" s="394" t="s">
        <v>287</v>
      </c>
      <c r="E179" s="395"/>
    </row>
    <row r="180" spans="2:5" hidden="1">
      <c r="B180" s="392"/>
      <c r="C180" s="393"/>
      <c r="D180" s="396"/>
      <c r="E180" s="397"/>
    </row>
    <row r="181" spans="2:5" ht="33.950000000000003" hidden="1" customHeight="1">
      <c r="B181" s="15" t="s">
        <v>216</v>
      </c>
      <c r="C181" s="386"/>
      <c r="D181" s="387"/>
      <c r="E181" s="16" t="s">
        <v>217</v>
      </c>
    </row>
    <row r="182" spans="2:5" ht="33.950000000000003" hidden="1" customHeight="1">
      <c r="B182" s="15" t="s">
        <v>224</v>
      </c>
      <c r="C182" s="388"/>
      <c r="D182" s="389"/>
      <c r="E182" s="16" t="s">
        <v>225</v>
      </c>
    </row>
    <row r="183" spans="2:5" ht="33.950000000000003" hidden="1" customHeight="1">
      <c r="B183" s="15" t="s">
        <v>222</v>
      </c>
      <c r="C183" s="382"/>
      <c r="D183" s="383"/>
      <c r="E183" s="16" t="s">
        <v>223</v>
      </c>
    </row>
    <row r="184" spans="2:5" ht="33.950000000000003" hidden="1" customHeight="1">
      <c r="B184" s="15" t="s">
        <v>288</v>
      </c>
      <c r="C184" s="382"/>
      <c r="D184" s="383"/>
      <c r="E184" s="16" t="s">
        <v>289</v>
      </c>
    </row>
    <row r="185" spans="2:5" ht="33.950000000000003" hidden="1" customHeight="1">
      <c r="B185" s="15" t="s">
        <v>234</v>
      </c>
      <c r="C185" s="382"/>
      <c r="D185" s="383"/>
      <c r="E185" s="16" t="s">
        <v>290</v>
      </c>
    </row>
    <row r="186" spans="2:5" ht="33.950000000000003" hidden="1" customHeight="1">
      <c r="B186" s="15" t="s">
        <v>236</v>
      </c>
      <c r="C186" s="382"/>
      <c r="D186" s="383"/>
      <c r="E186" s="16" t="s">
        <v>291</v>
      </c>
    </row>
    <row r="187" spans="2:5" ht="33.950000000000003" hidden="1" customHeight="1">
      <c r="B187" s="17" t="s">
        <v>226</v>
      </c>
      <c r="C187" s="382"/>
      <c r="D187" s="383"/>
      <c r="E187" s="18" t="s">
        <v>240</v>
      </c>
    </row>
    <row r="188" spans="2:5" ht="33.950000000000003" hidden="1" customHeight="1">
      <c r="B188" s="20" t="s">
        <v>292</v>
      </c>
      <c r="C188" s="384"/>
      <c r="D188" s="385"/>
      <c r="E188" s="19" t="s">
        <v>219</v>
      </c>
    </row>
    <row r="189" spans="2:5" hidden="1"/>
    <row r="190" spans="2:5" ht="33.950000000000003" hidden="1" customHeight="1">
      <c r="B190" s="390" t="s">
        <v>286</v>
      </c>
      <c r="C190" s="391"/>
      <c r="D190" s="394" t="s">
        <v>287</v>
      </c>
      <c r="E190" s="395"/>
    </row>
    <row r="191" spans="2:5" hidden="1">
      <c r="B191" s="392"/>
      <c r="C191" s="393"/>
      <c r="D191" s="396"/>
      <c r="E191" s="397"/>
    </row>
    <row r="192" spans="2:5" ht="33.950000000000003" hidden="1" customHeight="1">
      <c r="B192" s="15" t="s">
        <v>216</v>
      </c>
      <c r="C192" s="386"/>
      <c r="D192" s="387"/>
      <c r="E192" s="16" t="s">
        <v>217</v>
      </c>
    </row>
    <row r="193" spans="2:5" ht="33.950000000000003" hidden="1" customHeight="1">
      <c r="B193" s="15" t="s">
        <v>224</v>
      </c>
      <c r="C193" s="388"/>
      <c r="D193" s="389"/>
      <c r="E193" s="16" t="s">
        <v>225</v>
      </c>
    </row>
    <row r="194" spans="2:5" ht="33.950000000000003" hidden="1" customHeight="1">
      <c r="B194" s="15" t="s">
        <v>222</v>
      </c>
      <c r="C194" s="382"/>
      <c r="D194" s="383"/>
      <c r="E194" s="16" t="s">
        <v>223</v>
      </c>
    </row>
    <row r="195" spans="2:5" ht="33.950000000000003" hidden="1" customHeight="1">
      <c r="B195" s="15" t="s">
        <v>288</v>
      </c>
      <c r="C195" s="382"/>
      <c r="D195" s="383"/>
      <c r="E195" s="16" t="s">
        <v>289</v>
      </c>
    </row>
    <row r="196" spans="2:5" ht="33.950000000000003" hidden="1" customHeight="1">
      <c r="B196" s="15" t="s">
        <v>234</v>
      </c>
      <c r="C196" s="382"/>
      <c r="D196" s="383"/>
      <c r="E196" s="16" t="s">
        <v>290</v>
      </c>
    </row>
    <row r="197" spans="2:5" ht="33.950000000000003" hidden="1" customHeight="1">
      <c r="B197" s="15" t="s">
        <v>236</v>
      </c>
      <c r="C197" s="382"/>
      <c r="D197" s="383"/>
      <c r="E197" s="16" t="s">
        <v>291</v>
      </c>
    </row>
    <row r="198" spans="2:5" ht="33.950000000000003" hidden="1" customHeight="1">
      <c r="B198" s="17" t="s">
        <v>226</v>
      </c>
      <c r="C198" s="382"/>
      <c r="D198" s="383"/>
      <c r="E198" s="18" t="s">
        <v>240</v>
      </c>
    </row>
    <row r="199" spans="2:5" ht="33.950000000000003" hidden="1" customHeight="1">
      <c r="B199" s="20" t="s">
        <v>292</v>
      </c>
      <c r="C199" s="384"/>
      <c r="D199" s="385"/>
      <c r="E199" s="19" t="s">
        <v>219</v>
      </c>
    </row>
    <row r="200" spans="2:5" hidden="1"/>
    <row r="201" spans="2:5" hidden="1">
      <c r="B201" s="390" t="s">
        <v>286</v>
      </c>
      <c r="C201" s="391"/>
      <c r="D201" s="394" t="s">
        <v>287</v>
      </c>
      <c r="E201" s="395"/>
    </row>
    <row r="202" spans="2:5" hidden="1">
      <c r="B202" s="392"/>
      <c r="C202" s="393"/>
      <c r="D202" s="396"/>
      <c r="E202" s="397"/>
    </row>
    <row r="203" spans="2:5" ht="33.950000000000003" hidden="1" customHeight="1">
      <c r="B203" s="15" t="s">
        <v>216</v>
      </c>
      <c r="C203" s="386"/>
      <c r="D203" s="387"/>
      <c r="E203" s="16" t="s">
        <v>217</v>
      </c>
    </row>
    <row r="204" spans="2:5" ht="33.950000000000003" hidden="1" customHeight="1">
      <c r="B204" s="15" t="s">
        <v>224</v>
      </c>
      <c r="C204" s="388"/>
      <c r="D204" s="389"/>
      <c r="E204" s="16" t="s">
        <v>225</v>
      </c>
    </row>
    <row r="205" spans="2:5" ht="33.950000000000003" hidden="1" customHeight="1">
      <c r="B205" s="15" t="s">
        <v>222</v>
      </c>
      <c r="C205" s="382"/>
      <c r="D205" s="383"/>
      <c r="E205" s="16" t="s">
        <v>223</v>
      </c>
    </row>
    <row r="206" spans="2:5" ht="33.950000000000003" hidden="1" customHeight="1">
      <c r="B206" s="15" t="s">
        <v>288</v>
      </c>
      <c r="C206" s="382"/>
      <c r="D206" s="383"/>
      <c r="E206" s="16" t="s">
        <v>289</v>
      </c>
    </row>
    <row r="207" spans="2:5" ht="33.950000000000003" hidden="1" customHeight="1">
      <c r="B207" s="15" t="s">
        <v>234</v>
      </c>
      <c r="C207" s="382"/>
      <c r="D207" s="383"/>
      <c r="E207" s="16" t="s">
        <v>290</v>
      </c>
    </row>
    <row r="208" spans="2:5" ht="33.950000000000003" hidden="1" customHeight="1">
      <c r="B208" s="15" t="s">
        <v>236</v>
      </c>
      <c r="C208" s="382"/>
      <c r="D208" s="383"/>
      <c r="E208" s="16" t="s">
        <v>291</v>
      </c>
    </row>
    <row r="209" spans="2:5" ht="33.950000000000003" hidden="1" customHeight="1">
      <c r="B209" s="17" t="s">
        <v>226</v>
      </c>
      <c r="C209" s="382"/>
      <c r="D209" s="383"/>
      <c r="E209" s="18" t="s">
        <v>240</v>
      </c>
    </row>
    <row r="210" spans="2:5" ht="33.950000000000003" hidden="1" customHeight="1">
      <c r="B210" s="20" t="s">
        <v>292</v>
      </c>
      <c r="C210" s="384"/>
      <c r="D210" s="385"/>
      <c r="E210" s="19" t="s">
        <v>219</v>
      </c>
    </row>
    <row r="211" spans="2:5" hidden="1"/>
    <row r="212" spans="2:5" hidden="1">
      <c r="B212" s="390" t="s">
        <v>286</v>
      </c>
      <c r="C212" s="391"/>
      <c r="D212" s="394" t="s">
        <v>287</v>
      </c>
      <c r="E212" s="395"/>
    </row>
    <row r="213" spans="2:5" hidden="1">
      <c r="B213" s="392"/>
      <c r="C213" s="393"/>
      <c r="D213" s="396"/>
      <c r="E213" s="397"/>
    </row>
    <row r="214" spans="2:5" ht="33.950000000000003" hidden="1" customHeight="1">
      <c r="B214" s="15" t="s">
        <v>216</v>
      </c>
      <c r="C214" s="386"/>
      <c r="D214" s="387"/>
      <c r="E214" s="16" t="s">
        <v>217</v>
      </c>
    </row>
    <row r="215" spans="2:5" ht="33.950000000000003" hidden="1" customHeight="1">
      <c r="B215" s="15" t="s">
        <v>224</v>
      </c>
      <c r="C215" s="388"/>
      <c r="D215" s="389"/>
      <c r="E215" s="16" t="s">
        <v>225</v>
      </c>
    </row>
    <row r="216" spans="2:5" ht="33.950000000000003" hidden="1" customHeight="1">
      <c r="B216" s="15" t="s">
        <v>222</v>
      </c>
      <c r="C216" s="382"/>
      <c r="D216" s="383"/>
      <c r="E216" s="16" t="s">
        <v>223</v>
      </c>
    </row>
    <row r="217" spans="2:5" ht="33.950000000000003" hidden="1" customHeight="1">
      <c r="B217" s="15" t="s">
        <v>288</v>
      </c>
      <c r="C217" s="382"/>
      <c r="D217" s="383"/>
      <c r="E217" s="16" t="s">
        <v>289</v>
      </c>
    </row>
    <row r="218" spans="2:5" ht="33.950000000000003" hidden="1" customHeight="1">
      <c r="B218" s="15" t="s">
        <v>234</v>
      </c>
      <c r="C218" s="382"/>
      <c r="D218" s="383"/>
      <c r="E218" s="16" t="s">
        <v>290</v>
      </c>
    </row>
    <row r="219" spans="2:5" ht="33.950000000000003" hidden="1" customHeight="1">
      <c r="B219" s="15" t="s">
        <v>236</v>
      </c>
      <c r="C219" s="382"/>
      <c r="D219" s="383"/>
      <c r="E219" s="16" t="s">
        <v>291</v>
      </c>
    </row>
    <row r="220" spans="2:5" ht="33.950000000000003" hidden="1" customHeight="1">
      <c r="B220" s="17" t="s">
        <v>226</v>
      </c>
      <c r="C220" s="382"/>
      <c r="D220" s="383"/>
      <c r="E220" s="18" t="s">
        <v>240</v>
      </c>
    </row>
    <row r="221" spans="2:5" ht="31.5" hidden="1" customHeight="1">
      <c r="B221" s="20" t="s">
        <v>292</v>
      </c>
      <c r="C221" s="384"/>
      <c r="D221" s="385"/>
      <c r="E221" s="19" t="s">
        <v>219</v>
      </c>
    </row>
    <row r="222" spans="2:5" hidden="1"/>
    <row r="223" spans="2:5" ht="12" hidden="1" customHeight="1"/>
    <row r="224" spans="2:5" ht="12.75" hidden="1" customHeight="1"/>
  </sheetData>
  <sheetProtection algorithmName="SHA-512" hashValue="z3jQukBFcgqhsOuJQUxKiB5brztw8lG/4884tm4nXCXhX4+quZt9KRHLbRK4qmWD79EVf5XT/7p/ffQ83FDuqQ==" saltValue="jbsR/iRZnw6UpCanjLIK2A==" spinCount="100000" sheet="1" formatCells="0" formatColumns="0" formatRows="0"/>
  <mergeCells count="203">
    <mergeCell ref="B2:C3"/>
    <mergeCell ref="D2:E3"/>
    <mergeCell ref="C4:D4"/>
    <mergeCell ref="C5:D5"/>
    <mergeCell ref="C6:D6"/>
    <mergeCell ref="C7:D7"/>
    <mergeCell ref="C16:D16"/>
    <mergeCell ref="C17:D17"/>
    <mergeCell ref="C18:D18"/>
    <mergeCell ref="C19:D19"/>
    <mergeCell ref="C20:D20"/>
    <mergeCell ref="C21:D21"/>
    <mergeCell ref="C8:D8"/>
    <mergeCell ref="C9:D9"/>
    <mergeCell ref="C10:D10"/>
    <mergeCell ref="C11:D11"/>
    <mergeCell ref="C13:D13"/>
    <mergeCell ref="B14:C15"/>
    <mergeCell ref="D14:E15"/>
    <mergeCell ref="C12:D12"/>
    <mergeCell ref="C28:D28"/>
    <mergeCell ref="C29:D29"/>
    <mergeCell ref="C30:D30"/>
    <mergeCell ref="C31:D31"/>
    <mergeCell ref="C32:D32"/>
    <mergeCell ref="C33:D33"/>
    <mergeCell ref="C22:D22"/>
    <mergeCell ref="G22:H22"/>
    <mergeCell ref="C23:D23"/>
    <mergeCell ref="B25:C26"/>
    <mergeCell ref="D25:E26"/>
    <mergeCell ref="C27:D27"/>
    <mergeCell ref="C41:D41"/>
    <mergeCell ref="C42:D42"/>
    <mergeCell ref="C43:D43"/>
    <mergeCell ref="C44:D44"/>
    <mergeCell ref="C45:D45"/>
    <mergeCell ref="B47:C48"/>
    <mergeCell ref="D47:E48"/>
    <mergeCell ref="C34:D34"/>
    <mergeCell ref="B36:C37"/>
    <mergeCell ref="D36:E37"/>
    <mergeCell ref="C38:D38"/>
    <mergeCell ref="C39:D39"/>
    <mergeCell ref="C40:D40"/>
    <mergeCell ref="C55:D55"/>
    <mergeCell ref="C56:D56"/>
    <mergeCell ref="B58:C59"/>
    <mergeCell ref="D58:E59"/>
    <mergeCell ref="C60:D60"/>
    <mergeCell ref="C61:D61"/>
    <mergeCell ref="C49:D49"/>
    <mergeCell ref="C50:D50"/>
    <mergeCell ref="C51:D51"/>
    <mergeCell ref="C52:D52"/>
    <mergeCell ref="C53:D53"/>
    <mergeCell ref="C54:D54"/>
    <mergeCell ref="B69:C70"/>
    <mergeCell ref="D69:E70"/>
    <mergeCell ref="C71:D71"/>
    <mergeCell ref="C72:D72"/>
    <mergeCell ref="C73:D73"/>
    <mergeCell ref="C74:D74"/>
    <mergeCell ref="C62:D62"/>
    <mergeCell ref="C63:D63"/>
    <mergeCell ref="C64:D64"/>
    <mergeCell ref="C65:D65"/>
    <mergeCell ref="C66:D66"/>
    <mergeCell ref="C67:D67"/>
    <mergeCell ref="C82:D82"/>
    <mergeCell ref="C83:D83"/>
    <mergeCell ref="C84:D84"/>
    <mergeCell ref="C85:D85"/>
    <mergeCell ref="C86:D86"/>
    <mergeCell ref="C87:D87"/>
    <mergeCell ref="C75:D75"/>
    <mergeCell ref="C76:D76"/>
    <mergeCell ref="C77:D77"/>
    <mergeCell ref="C78:D78"/>
    <mergeCell ref="B80:C81"/>
    <mergeCell ref="D80:E81"/>
    <mergeCell ref="C95:D95"/>
    <mergeCell ref="C96:D96"/>
    <mergeCell ref="C97:D97"/>
    <mergeCell ref="C98:D98"/>
    <mergeCell ref="C99:D99"/>
    <mergeCell ref="C100:D100"/>
    <mergeCell ref="C88:D88"/>
    <mergeCell ref="C89:D89"/>
    <mergeCell ref="B91:C92"/>
    <mergeCell ref="D91:E92"/>
    <mergeCell ref="C93:D93"/>
    <mergeCell ref="C94:D94"/>
    <mergeCell ref="C108:D108"/>
    <mergeCell ref="C109:D109"/>
    <mergeCell ref="C110:D110"/>
    <mergeCell ref="C111:D111"/>
    <mergeCell ref="B113:C114"/>
    <mergeCell ref="D113:E114"/>
    <mergeCell ref="B102:C103"/>
    <mergeCell ref="D102:E103"/>
    <mergeCell ref="C104:D104"/>
    <mergeCell ref="C105:D105"/>
    <mergeCell ref="C106:D106"/>
    <mergeCell ref="C107:D107"/>
    <mergeCell ref="C121:D121"/>
    <mergeCell ref="C122:D122"/>
    <mergeCell ref="B124:C125"/>
    <mergeCell ref="D124:E125"/>
    <mergeCell ref="C126:D126"/>
    <mergeCell ref="C127:D127"/>
    <mergeCell ref="C115:D115"/>
    <mergeCell ref="C116:D116"/>
    <mergeCell ref="C117:D117"/>
    <mergeCell ref="C118:D118"/>
    <mergeCell ref="C119:D119"/>
    <mergeCell ref="C120:D120"/>
    <mergeCell ref="B135:C136"/>
    <mergeCell ref="D135:E136"/>
    <mergeCell ref="C137:D137"/>
    <mergeCell ref="C138:D138"/>
    <mergeCell ref="C139:D139"/>
    <mergeCell ref="C140:D140"/>
    <mergeCell ref="C128:D128"/>
    <mergeCell ref="C129:D129"/>
    <mergeCell ref="C130:D130"/>
    <mergeCell ref="C131:D131"/>
    <mergeCell ref="C132:D132"/>
    <mergeCell ref="C133:D133"/>
    <mergeCell ref="C148:D148"/>
    <mergeCell ref="C149:D149"/>
    <mergeCell ref="C150:D150"/>
    <mergeCell ref="C151:D151"/>
    <mergeCell ref="C152:D152"/>
    <mergeCell ref="C153:D153"/>
    <mergeCell ref="C141:D141"/>
    <mergeCell ref="C142:D142"/>
    <mergeCell ref="C143:D143"/>
    <mergeCell ref="C144:D144"/>
    <mergeCell ref="B146:C147"/>
    <mergeCell ref="D146:E147"/>
    <mergeCell ref="C161:D161"/>
    <mergeCell ref="C162:D162"/>
    <mergeCell ref="C163:D163"/>
    <mergeCell ref="C164:D164"/>
    <mergeCell ref="C165:D165"/>
    <mergeCell ref="C166:D166"/>
    <mergeCell ref="C154:D154"/>
    <mergeCell ref="C155:D155"/>
    <mergeCell ref="B157:C158"/>
    <mergeCell ref="D157:E158"/>
    <mergeCell ref="C159:D159"/>
    <mergeCell ref="C160:D160"/>
    <mergeCell ref="C174:D174"/>
    <mergeCell ref="C175:D175"/>
    <mergeCell ref="C176:D176"/>
    <mergeCell ref="C177:D177"/>
    <mergeCell ref="B179:C180"/>
    <mergeCell ref="D179:E180"/>
    <mergeCell ref="B168:C169"/>
    <mergeCell ref="D168:E169"/>
    <mergeCell ref="C170:D170"/>
    <mergeCell ref="C171:D171"/>
    <mergeCell ref="C172:D172"/>
    <mergeCell ref="C173:D173"/>
    <mergeCell ref="C187:D187"/>
    <mergeCell ref="C188:D188"/>
    <mergeCell ref="B190:C191"/>
    <mergeCell ref="D190:E191"/>
    <mergeCell ref="C192:D192"/>
    <mergeCell ref="C193:D193"/>
    <mergeCell ref="C181:D181"/>
    <mergeCell ref="C182:D182"/>
    <mergeCell ref="C183:D183"/>
    <mergeCell ref="C184:D184"/>
    <mergeCell ref="C185:D185"/>
    <mergeCell ref="C186:D186"/>
    <mergeCell ref="B201:C202"/>
    <mergeCell ref="D201:E202"/>
    <mergeCell ref="C203:D203"/>
    <mergeCell ref="C204:D204"/>
    <mergeCell ref="C205:D205"/>
    <mergeCell ref="C206:D206"/>
    <mergeCell ref="C194:D194"/>
    <mergeCell ref="C195:D195"/>
    <mergeCell ref="C196:D196"/>
    <mergeCell ref="C197:D197"/>
    <mergeCell ref="C198:D198"/>
    <mergeCell ref="C199:D199"/>
    <mergeCell ref="C220:D220"/>
    <mergeCell ref="C221:D221"/>
    <mergeCell ref="C214:D214"/>
    <mergeCell ref="C215:D215"/>
    <mergeCell ref="C216:D216"/>
    <mergeCell ref="C217:D217"/>
    <mergeCell ref="C218:D218"/>
    <mergeCell ref="C219:D219"/>
    <mergeCell ref="C207:D207"/>
    <mergeCell ref="C208:D208"/>
    <mergeCell ref="C209:D209"/>
    <mergeCell ref="C210:D210"/>
    <mergeCell ref="B212:C213"/>
    <mergeCell ref="D212:E213"/>
  </mergeCells>
  <pageMargins left="0.70866141732283472" right="0.70866141732283472" top="1.5748031496062993" bottom="0" header="0.31496062992125984" footer="1.1811023622047245"/>
  <pageSetup paperSize="9" scale="61" fitToHeight="0" orientation="portrait" r:id="rId1"/>
  <headerFooter>
    <oddHeader xml:space="preserve">&amp;C     &amp;G                                     </oddHeader>
    <oddFooter>&amp;C           &amp;G&amp;R&amp;P of &amp;N
OCT_Application_13_T.M_130-11-2025</oddFooter>
  </headerFooter>
  <rowBreaks count="6" manualBreakCount="6">
    <brk id="35" max="4" man="1"/>
    <brk id="68" max="16383" man="1"/>
    <brk id="101" max="16383" man="1"/>
    <brk id="134" max="16383" man="1"/>
    <brk id="167" max="16383" man="1"/>
    <brk id="200" max="16383" man="1"/>
  </rowBreaks>
  <drawing r:id="rId2"/>
  <legacyDrawingHF r:id="rId3"/>
  <extLst>
    <ext xmlns:x14="http://schemas.microsoft.com/office/spreadsheetml/2009/9/main" uri="{CCE6A557-97BC-4b89-ADB6-D9C93CAAB3DF}">
      <x14:dataValidations xmlns:xm="http://schemas.microsoft.com/office/excel/2006/main" count="1">
        <x14:dataValidation type="list" allowBlank="1" showInputMessage="1" showErrorMessage="1" prompt="Please select from Drop-down list" xr:uid="{A822853A-15F2-410F-BD89-543FBE153819}">
          <x14:formula1>
            <xm:f>sheet13!$A$3:$A$14</xm:f>
          </x14:formula1>
          <xm:sqref>C34:D34 G22:H22 C221:D221 C210:D210 C199:D199 C188:D188 C177:D177 C166:D166 C155:D155 C144:D144 C133:D133 C122:D122 C111:D111 C100:D100 C89:D89 C78:D78 C67:D67 C56:D56 C45:D45 C23:D23</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A3D1D113C987541882A08A2F0F8EB63" ma:contentTypeVersion="16" ma:contentTypeDescription="Create a new document." ma:contentTypeScope="" ma:versionID="61f42790a1979f47f03545b472f90420">
  <xsd:schema xmlns:xsd="http://www.w3.org/2001/XMLSchema" xmlns:xs="http://www.w3.org/2001/XMLSchema" xmlns:p="http://schemas.microsoft.com/office/2006/metadata/properties" xmlns:ns3="81dc76a8-f42a-4c53-a4f0-e2962c678926" xmlns:ns4="2e6e4460-1259-40b7-9259-4d33322619c6" targetNamespace="http://schemas.microsoft.com/office/2006/metadata/properties" ma:root="true" ma:fieldsID="c9076110c19270404b907d956a500983" ns3:_="" ns4:_="">
    <xsd:import namespace="81dc76a8-f42a-4c53-a4f0-e2962c678926"/>
    <xsd:import namespace="2e6e4460-1259-40b7-9259-4d33322619c6"/>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OCR" minOccurs="0"/>
                <xsd:element ref="ns4:MediaServiceGenerationTime" minOccurs="0"/>
                <xsd:element ref="ns4:MediaServiceEventHashCode" minOccurs="0"/>
                <xsd:element ref="ns4:MediaServiceDateTaken" minOccurs="0"/>
                <xsd:element ref="ns4:MediaServiceAutoKeyPoints" minOccurs="0"/>
                <xsd:element ref="ns4:MediaServiceKeyPoints" minOccurs="0"/>
                <xsd:element ref="ns4:MediaLengthInSeconds" minOccurs="0"/>
                <xsd:element ref="ns4:MediaServiceLocation" minOccurs="0"/>
                <xsd:element ref="ns4:_activity" minOccurs="0"/>
                <xsd:element ref="ns4: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dc76a8-f42a-4c53-a4f0-e2962c678926"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e6e4460-1259-40b7-9259-4d33322619c6"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2e6e4460-1259-40b7-9259-4d33322619c6" xsi:nil="true"/>
  </documentManagement>
</p:properties>
</file>

<file path=customXml/itemProps1.xml><?xml version="1.0" encoding="utf-8"?>
<ds:datastoreItem xmlns:ds="http://schemas.openxmlformats.org/officeDocument/2006/customXml" ds:itemID="{A9E32896-68BB-4706-9BE6-457850F778DA}"/>
</file>

<file path=customXml/itemProps2.xml><?xml version="1.0" encoding="utf-8"?>
<ds:datastoreItem xmlns:ds="http://schemas.openxmlformats.org/officeDocument/2006/customXml" ds:itemID="{93AA4576-1070-4599-8C40-27DB573E008F}"/>
</file>

<file path=customXml/itemProps3.xml><?xml version="1.0" encoding="utf-8"?>
<ds:datastoreItem xmlns:ds="http://schemas.openxmlformats.org/officeDocument/2006/customXml" ds:itemID="{660CB0E5-DD7D-4B37-88B7-CF0E84E742C5}"/>
</file>

<file path=docProps/app.xml><?xml version="1.0" encoding="utf-8"?>
<Properties xmlns="http://schemas.openxmlformats.org/officeDocument/2006/extended-properties" xmlns:vt="http://schemas.openxmlformats.org/officeDocument/2006/docPropsVTypes">
  <Application>Microsoft Excel Online</Application>
  <Manager/>
  <Company>Microsoft</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Eng.Amira</dc:creator>
  <cp:keywords/>
  <dc:description/>
  <cp:lastModifiedBy>Sarah Althulaith - ساره الثليث</cp:lastModifiedBy>
  <cp:revision/>
  <dcterms:created xsi:type="dcterms:W3CDTF">2016-10-11T10:26:01Z</dcterms:created>
  <dcterms:modified xsi:type="dcterms:W3CDTF">2026-08-11T10:54:05Z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0x0101001A3D1D113C987541882A08A2F0F8EB63</vt:lpwstr>
  </property>
</Properties>
</file>